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МЕНЮ 2022 первое полугодие\"/>
    </mc:Choice>
  </mc:AlternateContent>
  <bookViews>
    <workbookView showSheetTabs="0" xWindow="-120" yWindow="-120" windowWidth="29040" windowHeight="15840" tabRatio="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3" i="1" l="1"/>
  <c r="I323" i="1"/>
  <c r="J323" i="1"/>
  <c r="K323" i="1"/>
  <c r="L323" i="1"/>
  <c r="M323" i="1"/>
  <c r="N323" i="1"/>
  <c r="O323" i="1"/>
  <c r="E314" i="1"/>
  <c r="F314" i="1"/>
  <c r="G314" i="1"/>
  <c r="H314" i="1"/>
  <c r="I314" i="1"/>
  <c r="J314" i="1"/>
  <c r="K314" i="1"/>
  <c r="L314" i="1"/>
  <c r="M314" i="1"/>
  <c r="N314" i="1"/>
  <c r="O314" i="1"/>
  <c r="D314" i="1"/>
  <c r="E257" i="1"/>
  <c r="F257" i="1"/>
  <c r="G257" i="1"/>
  <c r="H257" i="1"/>
  <c r="I257" i="1"/>
  <c r="J257" i="1"/>
  <c r="K257" i="1"/>
  <c r="L257" i="1"/>
  <c r="M257" i="1"/>
  <c r="N257" i="1"/>
  <c r="O257" i="1"/>
  <c r="D257" i="1"/>
  <c r="E249" i="1"/>
  <c r="F249" i="1"/>
  <c r="G249" i="1"/>
  <c r="H249" i="1"/>
  <c r="I249" i="1"/>
  <c r="J249" i="1"/>
  <c r="K249" i="1"/>
  <c r="L249" i="1"/>
  <c r="M249" i="1"/>
  <c r="N249" i="1"/>
  <c r="O249" i="1"/>
  <c r="E261" i="1"/>
  <c r="F261" i="1"/>
  <c r="G261" i="1"/>
  <c r="H261" i="1"/>
  <c r="I261" i="1"/>
  <c r="J261" i="1"/>
  <c r="K261" i="1"/>
  <c r="L261" i="1"/>
  <c r="M261" i="1"/>
  <c r="N261" i="1"/>
  <c r="O261" i="1"/>
  <c r="D261" i="1"/>
  <c r="G188" i="1"/>
  <c r="O188" i="1"/>
  <c r="N188" i="1"/>
  <c r="M188" i="1"/>
  <c r="L188" i="1"/>
  <c r="K188" i="1"/>
  <c r="J188" i="1"/>
  <c r="I188" i="1"/>
  <c r="H188" i="1"/>
  <c r="F188" i="1"/>
  <c r="E188" i="1"/>
  <c r="D188" i="1"/>
  <c r="D249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O41" i="1"/>
  <c r="N41" i="1"/>
  <c r="M41" i="1"/>
  <c r="L41" i="1"/>
  <c r="K41" i="1"/>
  <c r="J41" i="1"/>
  <c r="I41" i="1"/>
  <c r="H41" i="1"/>
  <c r="D41" i="1"/>
  <c r="E41" i="1"/>
  <c r="F41" i="1"/>
  <c r="O111" i="1"/>
  <c r="N111" i="1"/>
  <c r="M111" i="1"/>
  <c r="L111" i="1"/>
  <c r="K111" i="1"/>
  <c r="J111" i="1"/>
  <c r="I111" i="1"/>
  <c r="H111" i="1"/>
  <c r="F111" i="1"/>
  <c r="E111" i="1"/>
  <c r="D111" i="1"/>
  <c r="I262" i="1" l="1"/>
  <c r="O262" i="1"/>
  <c r="G262" i="1"/>
  <c r="M262" i="1"/>
  <c r="E262" i="1"/>
  <c r="K262" i="1"/>
  <c r="N262" i="1"/>
  <c r="L262" i="1"/>
  <c r="J262" i="1"/>
  <c r="H262" i="1"/>
  <c r="F262" i="1"/>
  <c r="D262" i="1"/>
  <c r="G403" i="1"/>
  <c r="G16" i="1" l="1"/>
  <c r="H403" i="1"/>
  <c r="I403" i="1"/>
  <c r="J403" i="1"/>
  <c r="K403" i="1"/>
  <c r="L403" i="1"/>
  <c r="M403" i="1"/>
  <c r="N403" i="1"/>
  <c r="O403" i="1"/>
  <c r="D403" i="1"/>
  <c r="E403" i="1"/>
  <c r="F403" i="1"/>
  <c r="H377" i="1"/>
  <c r="I377" i="1"/>
  <c r="J377" i="1"/>
  <c r="K377" i="1"/>
  <c r="L377" i="1"/>
  <c r="M377" i="1"/>
  <c r="N377" i="1"/>
  <c r="O377" i="1"/>
  <c r="D377" i="1"/>
  <c r="E377" i="1"/>
  <c r="F377" i="1"/>
  <c r="E54" i="1"/>
  <c r="F54" i="1"/>
  <c r="H54" i="1"/>
  <c r="I54" i="1"/>
  <c r="J54" i="1"/>
  <c r="K54" i="1"/>
  <c r="L54" i="1"/>
  <c r="M54" i="1"/>
  <c r="N54" i="1"/>
  <c r="O54" i="1"/>
  <c r="D54" i="1"/>
  <c r="E49" i="1"/>
  <c r="F49" i="1"/>
  <c r="H49" i="1"/>
  <c r="I49" i="1"/>
  <c r="J49" i="1"/>
  <c r="K49" i="1"/>
  <c r="L49" i="1"/>
  <c r="M49" i="1"/>
  <c r="N49" i="1"/>
  <c r="O49" i="1"/>
  <c r="D49" i="1"/>
  <c r="G48" i="1"/>
  <c r="O24" i="1"/>
  <c r="N24" i="1"/>
  <c r="M24" i="1"/>
  <c r="L24" i="1"/>
  <c r="K24" i="1"/>
  <c r="J24" i="1"/>
  <c r="I24" i="1"/>
  <c r="H24" i="1"/>
  <c r="F24" i="1"/>
  <c r="E24" i="1"/>
  <c r="D24" i="1"/>
  <c r="O435" i="1"/>
  <c r="N435" i="1"/>
  <c r="M435" i="1"/>
  <c r="L435" i="1"/>
  <c r="K435" i="1"/>
  <c r="J435" i="1"/>
  <c r="I435" i="1"/>
  <c r="O408" i="1"/>
  <c r="N408" i="1"/>
  <c r="M408" i="1"/>
  <c r="L408" i="1"/>
  <c r="K408" i="1"/>
  <c r="J408" i="1"/>
  <c r="I408" i="1"/>
  <c r="H408" i="1"/>
  <c r="O395" i="1"/>
  <c r="N395" i="1"/>
  <c r="M395" i="1"/>
  <c r="L395" i="1"/>
  <c r="K395" i="1"/>
  <c r="J395" i="1"/>
  <c r="I395" i="1"/>
  <c r="H395" i="1"/>
  <c r="F395" i="1"/>
  <c r="E395" i="1"/>
  <c r="D395" i="1"/>
  <c r="F408" i="1"/>
  <c r="E408" i="1"/>
  <c r="D408" i="1"/>
  <c r="H435" i="1"/>
  <c r="F435" i="1"/>
  <c r="E435" i="1"/>
  <c r="O431" i="1"/>
  <c r="N431" i="1"/>
  <c r="M431" i="1"/>
  <c r="L431" i="1"/>
  <c r="K431" i="1"/>
  <c r="J431" i="1"/>
  <c r="I431" i="1"/>
  <c r="H431" i="1"/>
  <c r="G430" i="1"/>
  <c r="F431" i="1"/>
  <c r="E431" i="1"/>
  <c r="O423" i="1"/>
  <c r="N423" i="1"/>
  <c r="M423" i="1"/>
  <c r="L423" i="1"/>
  <c r="K423" i="1"/>
  <c r="J423" i="1"/>
  <c r="I423" i="1"/>
  <c r="H423" i="1"/>
  <c r="F423" i="1"/>
  <c r="E423" i="1"/>
  <c r="D423" i="1"/>
  <c r="D435" i="1"/>
  <c r="D431" i="1"/>
  <c r="O193" i="1"/>
  <c r="N193" i="1"/>
  <c r="M193" i="1"/>
  <c r="L193" i="1"/>
  <c r="K193" i="1"/>
  <c r="J193" i="1"/>
  <c r="I193" i="1"/>
  <c r="H193" i="1"/>
  <c r="E193" i="1"/>
  <c r="D193" i="1"/>
  <c r="O180" i="1"/>
  <c r="N180" i="1"/>
  <c r="M180" i="1"/>
  <c r="L180" i="1"/>
  <c r="K180" i="1"/>
  <c r="J180" i="1"/>
  <c r="I180" i="1"/>
  <c r="H180" i="1"/>
  <c r="F180" i="1"/>
  <c r="F194" i="1" s="1"/>
  <c r="E180" i="1"/>
  <c r="D180" i="1"/>
  <c r="G322" i="1"/>
  <c r="G323" i="1" s="1"/>
  <c r="O381" i="1"/>
  <c r="N381" i="1"/>
  <c r="M381" i="1"/>
  <c r="L381" i="1"/>
  <c r="K381" i="1"/>
  <c r="J381" i="1"/>
  <c r="I381" i="1"/>
  <c r="H381" i="1"/>
  <c r="F381" i="1"/>
  <c r="E381" i="1"/>
  <c r="D381" i="1"/>
  <c r="O369" i="1"/>
  <c r="N369" i="1"/>
  <c r="M369" i="1"/>
  <c r="L369" i="1"/>
  <c r="K369" i="1"/>
  <c r="J369" i="1"/>
  <c r="I369" i="1"/>
  <c r="H369" i="1"/>
  <c r="F369" i="1"/>
  <c r="E369" i="1"/>
  <c r="D369" i="1"/>
  <c r="O354" i="1"/>
  <c r="N354" i="1"/>
  <c r="M354" i="1"/>
  <c r="L354" i="1"/>
  <c r="K354" i="1"/>
  <c r="J354" i="1"/>
  <c r="I354" i="1"/>
  <c r="H354" i="1"/>
  <c r="F354" i="1"/>
  <c r="E354" i="1"/>
  <c r="D354" i="1"/>
  <c r="O342" i="1"/>
  <c r="N342" i="1"/>
  <c r="M342" i="1"/>
  <c r="L342" i="1"/>
  <c r="K342" i="1"/>
  <c r="J342" i="1"/>
  <c r="I342" i="1"/>
  <c r="H342" i="1"/>
  <c r="F342" i="1"/>
  <c r="E342" i="1"/>
  <c r="D342" i="1"/>
  <c r="O327" i="1"/>
  <c r="N327" i="1"/>
  <c r="M327" i="1"/>
  <c r="L327" i="1"/>
  <c r="K327" i="1"/>
  <c r="J327" i="1"/>
  <c r="I327" i="1"/>
  <c r="H327" i="1"/>
  <c r="F327" i="1"/>
  <c r="E327" i="1"/>
  <c r="D327" i="1"/>
  <c r="F323" i="1"/>
  <c r="E323" i="1"/>
  <c r="D323" i="1"/>
  <c r="O123" i="1"/>
  <c r="N123" i="1"/>
  <c r="M123" i="1"/>
  <c r="L123" i="1"/>
  <c r="K123" i="1"/>
  <c r="J123" i="1"/>
  <c r="I123" i="1"/>
  <c r="H123" i="1"/>
  <c r="F123" i="1"/>
  <c r="E123" i="1"/>
  <c r="D123" i="1"/>
  <c r="O119" i="1"/>
  <c r="N119" i="1"/>
  <c r="M119" i="1"/>
  <c r="L119" i="1"/>
  <c r="K119" i="1"/>
  <c r="J119" i="1"/>
  <c r="I119" i="1"/>
  <c r="H119" i="1"/>
  <c r="F119" i="1"/>
  <c r="E119" i="1"/>
  <c r="D119" i="1"/>
  <c r="G23" i="1"/>
  <c r="G24" i="1" s="1"/>
  <c r="O28" i="1"/>
  <c r="N28" i="1"/>
  <c r="M28" i="1"/>
  <c r="L28" i="1"/>
  <c r="K28" i="1"/>
  <c r="J28" i="1"/>
  <c r="I28" i="1"/>
  <c r="H28" i="1"/>
  <c r="F28" i="1"/>
  <c r="E28" i="1"/>
  <c r="D28" i="1"/>
  <c r="O16" i="1"/>
  <c r="N16" i="1"/>
  <c r="M16" i="1"/>
  <c r="L16" i="1"/>
  <c r="K16" i="1"/>
  <c r="J16" i="1"/>
  <c r="I16" i="1"/>
  <c r="H16" i="1"/>
  <c r="F16" i="1"/>
  <c r="E16" i="1"/>
  <c r="D16" i="1"/>
  <c r="G29" i="1" l="1"/>
  <c r="O409" i="1"/>
  <c r="H436" i="1"/>
  <c r="D409" i="1"/>
  <c r="L436" i="1"/>
  <c r="M436" i="1"/>
  <c r="E409" i="1"/>
  <c r="E436" i="1"/>
  <c r="I409" i="1"/>
  <c r="I436" i="1"/>
  <c r="M409" i="1"/>
  <c r="J436" i="1"/>
  <c r="F409" i="1"/>
  <c r="N409" i="1"/>
  <c r="H409" i="1"/>
  <c r="K436" i="1"/>
  <c r="F436" i="1"/>
  <c r="N436" i="1"/>
  <c r="D436" i="1"/>
  <c r="O436" i="1"/>
  <c r="J409" i="1"/>
  <c r="K409" i="1"/>
  <c r="L409" i="1"/>
  <c r="F328" i="1"/>
  <c r="G377" i="1"/>
  <c r="O328" i="1"/>
  <c r="G123" i="1"/>
  <c r="J55" i="1"/>
  <c r="K55" i="1"/>
  <c r="D194" i="1"/>
  <c r="D328" i="1"/>
  <c r="M328" i="1"/>
  <c r="H328" i="1"/>
  <c r="J328" i="1"/>
  <c r="I328" i="1"/>
  <c r="K328" i="1"/>
  <c r="L328" i="1"/>
  <c r="E328" i="1"/>
  <c r="N328" i="1"/>
  <c r="K194" i="1"/>
  <c r="O194" i="1"/>
  <c r="F55" i="1"/>
  <c r="O55" i="1"/>
  <c r="N194" i="1"/>
  <c r="H194" i="1"/>
  <c r="J194" i="1"/>
  <c r="L194" i="1"/>
  <c r="I55" i="1"/>
  <c r="E194" i="1"/>
  <c r="J124" i="1"/>
  <c r="E124" i="1"/>
  <c r="L124" i="1"/>
  <c r="M194" i="1"/>
  <c r="N124" i="1"/>
  <c r="H124" i="1"/>
  <c r="I194" i="1"/>
  <c r="F124" i="1"/>
  <c r="M124" i="1"/>
  <c r="L55" i="1"/>
  <c r="O124" i="1"/>
  <c r="E55" i="1"/>
  <c r="N55" i="1"/>
  <c r="I124" i="1"/>
  <c r="D124" i="1"/>
  <c r="K124" i="1"/>
  <c r="G54" i="1"/>
  <c r="D55" i="1"/>
  <c r="G49" i="1"/>
  <c r="M55" i="1"/>
  <c r="G342" i="1"/>
  <c r="H55" i="1"/>
  <c r="O29" i="1"/>
  <c r="H29" i="1"/>
  <c r="J29" i="1"/>
  <c r="L29" i="1"/>
  <c r="E29" i="1"/>
  <c r="N29" i="1"/>
  <c r="I29" i="1"/>
  <c r="K29" i="1"/>
  <c r="D29" i="1"/>
  <c r="M29" i="1"/>
  <c r="F29" i="1"/>
  <c r="E355" i="1"/>
  <c r="H355" i="1"/>
  <c r="J355" i="1"/>
  <c r="L355" i="1"/>
  <c r="N355" i="1"/>
  <c r="H382" i="1"/>
  <c r="J382" i="1"/>
  <c r="L382" i="1"/>
  <c r="N382" i="1"/>
  <c r="D382" i="1"/>
  <c r="I382" i="1"/>
  <c r="K382" i="1"/>
  <c r="M382" i="1"/>
  <c r="O382" i="1"/>
  <c r="E382" i="1"/>
  <c r="F382" i="1"/>
  <c r="I355" i="1"/>
  <c r="K355" i="1"/>
  <c r="M355" i="1"/>
  <c r="O355" i="1"/>
  <c r="G369" i="1"/>
  <c r="D355" i="1"/>
  <c r="F355" i="1"/>
  <c r="G327" i="1"/>
  <c r="G435" i="1"/>
  <c r="G423" i="1"/>
  <c r="G381" i="1"/>
  <c r="G395" i="1"/>
  <c r="G180" i="1"/>
  <c r="G408" i="1"/>
  <c r="G55" i="1" l="1"/>
  <c r="G436" i="1"/>
  <c r="G409" i="1"/>
  <c r="G328" i="1"/>
  <c r="G194" i="1"/>
  <c r="G355" i="1"/>
  <c r="G382" i="1"/>
</calcChain>
</file>

<file path=xl/sharedStrings.xml><?xml version="1.0" encoding="utf-8"?>
<sst xmlns="http://schemas.openxmlformats.org/spreadsheetml/2006/main" count="567" uniqueCount="123">
  <si>
    <t>Примерное меню 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</si>
  <si>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</si>
  <si>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</si>
  <si>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</si>
  <si>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</si>
  <si>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</si>
  <si>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7-10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</si>
  <si>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</si>
  <si>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</si>
  <si>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</si>
  <si>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</si>
  <si>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</si>
  <si>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</si>
  <si>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</si>
  <si>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</si>
  <si>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</si>
  <si>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</si>
  <si>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</si>
  <si>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</si>
  <si>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</si>
  <si>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</si>
  <si>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</si>
  <si>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</si>
  <si>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</si>
  <si>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</si>
  <si>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</si>
  <si>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</si>
  <si>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</si>
  <si>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</si>
  <si>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</si>
  <si>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</si>
  <si>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</si>
  <si>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</si>
  <si>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</si>
  <si>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Завтрак</t>
  </si>
  <si>
    <t>Батон йодированный</t>
  </si>
  <si>
    <t>Чай с лимоном</t>
  </si>
  <si>
    <t>200/7</t>
  </si>
  <si>
    <t>Итого:</t>
  </si>
  <si>
    <t>Обед</t>
  </si>
  <si>
    <t>Кукуруза консервированная</t>
  </si>
  <si>
    <t>200/10/1</t>
  </si>
  <si>
    <t>Макароны отварные</t>
  </si>
  <si>
    <t xml:space="preserve">Хлеб </t>
  </si>
  <si>
    <t>Полдник</t>
  </si>
  <si>
    <t xml:space="preserve">Запеканка из творога </t>
  </si>
  <si>
    <t>70</t>
  </si>
  <si>
    <t>Чай с сахаром</t>
  </si>
  <si>
    <t>вторник</t>
  </si>
  <si>
    <t>7</t>
  </si>
  <si>
    <t>Бутерброд с маслом и сыром</t>
  </si>
  <si>
    <t>30/5/20</t>
  </si>
  <si>
    <t>200</t>
  </si>
  <si>
    <t>Овощи свежие</t>
  </si>
  <si>
    <t xml:space="preserve">Компот из яблок </t>
  </si>
  <si>
    <t>Омлет натуральный с маслом</t>
  </si>
  <si>
    <t>70/5</t>
  </si>
  <si>
    <t>среда</t>
  </si>
  <si>
    <t xml:space="preserve"> Завтрак</t>
  </si>
  <si>
    <t>Итого</t>
  </si>
  <si>
    <t>50</t>
  </si>
  <si>
    <t>Борщ "Сибирский" со сметаной и зеленью</t>
  </si>
  <si>
    <t>Пюре картофельное</t>
  </si>
  <si>
    <t>Хлеб</t>
  </si>
  <si>
    <t>Пирожок с яблоком</t>
  </si>
  <si>
    <t>четверг</t>
  </si>
  <si>
    <t>Бутерброд с колбасой п/к</t>
  </si>
  <si>
    <t>30/20</t>
  </si>
  <si>
    <t>Суп с рыбными консервами и зеленью</t>
  </si>
  <si>
    <t>200/1</t>
  </si>
  <si>
    <t>Компот из кураги</t>
  </si>
  <si>
    <t>Ряженка</t>
  </si>
  <si>
    <t>Мучное изделие</t>
  </si>
  <si>
    <t>пятница</t>
  </si>
  <si>
    <t>Суп с макаронными изделиями и зеленью</t>
  </si>
  <si>
    <t>Каша гречневая</t>
  </si>
  <si>
    <t>Сырники с морковью</t>
  </si>
  <si>
    <t>вторая</t>
  </si>
  <si>
    <t>Возрастная категория</t>
  </si>
  <si>
    <t>Суп картофельный с бобовыми и зеленью</t>
  </si>
  <si>
    <t xml:space="preserve">Пудинг из творога </t>
  </si>
  <si>
    <t>День</t>
  </si>
  <si>
    <t xml:space="preserve"> </t>
  </si>
  <si>
    <t>Гуляш</t>
  </si>
  <si>
    <t>150</t>
  </si>
  <si>
    <t>Ватрушка с творогом</t>
  </si>
  <si>
    <t>Омлет с маслом</t>
  </si>
  <si>
    <t>Батон</t>
  </si>
  <si>
    <t>20</t>
  </si>
  <si>
    <t>Кефир питьевой</t>
  </si>
  <si>
    <t>Рассольник Ленинградский  со сметаной и зеленью</t>
  </si>
  <si>
    <t>Биточки из говядины в сметанно-томатном соусе</t>
  </si>
  <si>
    <t>Рис отварной</t>
  </si>
  <si>
    <t>Напиток лимонный</t>
  </si>
  <si>
    <t>Щи из свежей капусты со сметаной и зеленью</t>
  </si>
  <si>
    <t xml:space="preserve">Кнели из цыплят </t>
  </si>
  <si>
    <t>Кисель из концентрата</t>
  </si>
  <si>
    <t>Суп с макаронными изделиями, картофелем  и зеленью</t>
  </si>
  <si>
    <t>Говядина в кисло-сладком соусе</t>
  </si>
  <si>
    <t>Огурец консервированный</t>
  </si>
  <si>
    <t>Борщ с капустой и картофелем,со сметаной и зеленью</t>
  </si>
  <si>
    <t>Котлеты  из филе птицы</t>
  </si>
  <si>
    <t>Напиток апельсиновый</t>
  </si>
  <si>
    <t>Суп из овощей со сметаной и зеленью</t>
  </si>
  <si>
    <t>Рыба отварная</t>
  </si>
  <si>
    <t>Компот из смеси сухофруктов</t>
  </si>
  <si>
    <t>Бефстроганов</t>
  </si>
  <si>
    <t>Суфле из цыплят</t>
  </si>
  <si>
    <t>Йогурт питьевой</t>
  </si>
  <si>
    <t>Мясо тушеное</t>
  </si>
  <si>
    <t>50/50</t>
  </si>
  <si>
    <t>Икра кабачковая</t>
  </si>
  <si>
    <t>40/40</t>
  </si>
  <si>
    <t>60/30</t>
  </si>
  <si>
    <t>Салат из моркови и яблок</t>
  </si>
  <si>
    <t>Компот из изюма</t>
  </si>
  <si>
    <t>40/25</t>
  </si>
  <si>
    <t>Салат из квашенной капусты</t>
  </si>
  <si>
    <t>150/5</t>
  </si>
  <si>
    <t xml:space="preserve">Каша молочная пшенная с маслом </t>
  </si>
  <si>
    <t xml:space="preserve">Каша молочная рисовая с маслом </t>
  </si>
  <si>
    <t xml:space="preserve">Каша молочная манная с маслом </t>
  </si>
  <si>
    <t>Каша молочная пшенная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</si>
</sst>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5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vertical="center" wrapText="1"/>
    </xf>
    <xf numFmtId="2" fontId="0" fillId="0" borderId="0" xfId="0" applyNumberFormat="1" applyAlignment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distributed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distributed" wrapText="1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7"/>
  <sheetViews>
    <sheetView tabSelected="1" topLeftCell="A412" zoomScale="110" zoomScaleNormal="110" zoomScalePageLayoutView="40" workbookViewId="0">
      <selection activeCell="B429" sqref="B429"/>
    </sheetView>
  </sheetViews>
  <sheetFormatPr defaultColWidth="10.33203125" defaultRowHeight="11.25" x14ac:dyDescent="0.2"/>
  <cols>
    <col min="1" max="1" width="5.6640625" customWidth="1"/>
    <col min="2" max="2" width="22.33203125" customWidth="1"/>
    <col min="3" max="3" width="11.1640625" style="4" customWidth="1"/>
    <col min="4" max="4" width="5.83203125" bestFit="1" customWidth="1"/>
    <col min="5" max="5" width="6.1640625" customWidth="1"/>
    <col min="6" max="6" width="8.1640625" customWidth="1"/>
    <col min="7" max="7" width="9.5" customWidth="1"/>
    <col min="8" max="10" width="6.6640625" bestFit="1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4.25" customHeight="1" x14ac:dyDescent="0.2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3"/>
    </row>
    <row r="3" spans="1:15" ht="14.25" customHeight="1" x14ac:dyDescent="0.2">
      <c r="A3" s="3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3"/>
    </row>
    <row r="4" spans="1:15" ht="14.25" customHeight="1" x14ac:dyDescent="0.2">
      <c r="A4" s="32"/>
    </row>
    <row r="5" spans="1:15" ht="14.25" customHeight="1" x14ac:dyDescent="0.2"/>
    <row r="6" spans="1:15" ht="14.25" customHeight="1" x14ac:dyDescent="0.2">
      <c r="B6" s="2" t="s">
        <v>1</v>
      </c>
      <c r="C6" t="s">
        <v>2</v>
      </c>
    </row>
    <row r="7" spans="1:15" ht="14.25" customHeight="1" x14ac:dyDescent="0.2">
      <c r="B7" s="2" t="s">
        <v>3</v>
      </c>
      <c r="C7" t="s">
        <v>4</v>
      </c>
    </row>
    <row r="8" spans="1:15" ht="14.25" customHeight="1" x14ac:dyDescent="0.2">
      <c r="B8" s="2" t="s">
        <v>5</v>
      </c>
      <c r="C8" t="s">
        <v>6</v>
      </c>
    </row>
    <row r="9" spans="1:15" ht="61.5" customHeight="1" x14ac:dyDescent="0.2">
      <c r="A9" s="8" t="s">
        <v>7</v>
      </c>
      <c r="B9" s="9" t="s">
        <v>8</v>
      </c>
      <c r="C9" s="8" t="s">
        <v>9</v>
      </c>
      <c r="D9" s="9" t="s">
        <v>10</v>
      </c>
      <c r="E9" s="9"/>
      <c r="F9" s="9"/>
      <c r="G9" s="8" t="s">
        <v>11</v>
      </c>
      <c r="H9" s="9" t="s">
        <v>12</v>
      </c>
      <c r="I9" s="9"/>
      <c r="J9" s="9"/>
      <c r="K9" s="9"/>
      <c r="L9" s="9" t="s">
        <v>13</v>
      </c>
      <c r="M9" s="9"/>
      <c r="N9" s="9"/>
      <c r="O9" s="9"/>
    </row>
    <row r="10" spans="1:15" ht="14.25" customHeight="1" x14ac:dyDescent="0.2">
      <c r="A10" s="8"/>
      <c r="B10" s="9"/>
      <c r="C10" s="8"/>
      <c r="D10" s="8" t="s">
        <v>14</v>
      </c>
      <c r="E10" s="8" t="s">
        <v>15</v>
      </c>
      <c r="F10" s="8" t="s">
        <v>16</v>
      </c>
      <c r="G10" s="8"/>
      <c r="H10" s="8" t="s">
        <v>17</v>
      </c>
      <c r="I10" s="8" t="s">
        <v>18</v>
      </c>
      <c r="J10" s="8" t="s">
        <v>19</v>
      </c>
      <c r="K10" s="8" t="s">
        <v>20</v>
      </c>
      <c r="L10" s="8" t="s">
        <v>21</v>
      </c>
      <c r="M10" s="8" t="s">
        <v>22</v>
      </c>
      <c r="N10" s="8" t="s">
        <v>23</v>
      </c>
      <c r="O10" s="8" t="s">
        <v>24</v>
      </c>
    </row>
    <row r="11" spans="1:15" ht="14.25" customHeight="1" x14ac:dyDescent="0.2">
      <c r="A11" s="6" t="s">
        <v>25</v>
      </c>
      <c r="B11" s="10" t="s">
        <v>26</v>
      </c>
      <c r="C11" s="6" t="s">
        <v>27</v>
      </c>
      <c r="D11" s="6" t="s">
        <v>28</v>
      </c>
      <c r="E11" s="6" t="s">
        <v>29</v>
      </c>
      <c r="F11" s="6" t="s">
        <v>30</v>
      </c>
      <c r="G11" s="6">
        <v>7</v>
      </c>
      <c r="H11" s="6" t="s">
        <v>31</v>
      </c>
      <c r="I11" s="6" t="s">
        <v>32</v>
      </c>
      <c r="J11" s="6" t="s">
        <v>33</v>
      </c>
      <c r="K11" s="6">
        <v>12</v>
      </c>
      <c r="L11" s="6">
        <v>13</v>
      </c>
      <c r="M11" s="6">
        <v>14</v>
      </c>
      <c r="N11" s="6">
        <v>15</v>
      </c>
      <c r="O11" s="6">
        <v>16</v>
      </c>
    </row>
    <row r="12" spans="1:15" ht="14.25" customHeight="1" x14ac:dyDescent="0.2">
      <c r="A12" s="11"/>
      <c r="B12" s="15" t="s">
        <v>34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24.75" customHeight="1" x14ac:dyDescent="0.2">
      <c r="A13" s="6">
        <v>311</v>
      </c>
      <c r="B13" s="12" t="s">
        <v>121</v>
      </c>
      <c r="C13" s="16" t="s">
        <v>118</v>
      </c>
      <c r="D13" s="13">
        <v>3.84</v>
      </c>
      <c r="E13" s="13">
        <v>4.9000000000000004</v>
      </c>
      <c r="F13" s="13">
        <v>36.200000000000003</v>
      </c>
      <c r="G13" s="13">
        <v>280</v>
      </c>
      <c r="H13" s="13">
        <v>0.1</v>
      </c>
      <c r="I13" s="13">
        <v>0.09</v>
      </c>
      <c r="J13" s="13">
        <v>0.1</v>
      </c>
      <c r="K13" s="13">
        <v>0.2</v>
      </c>
      <c r="L13" s="13">
        <v>31</v>
      </c>
      <c r="M13" s="13">
        <v>1.5</v>
      </c>
      <c r="N13" s="13">
        <v>2.7</v>
      </c>
      <c r="O13" s="13">
        <v>1.7</v>
      </c>
    </row>
    <row r="14" spans="1:15" ht="14.25" customHeight="1" x14ac:dyDescent="0.2">
      <c r="A14" s="6"/>
      <c r="B14" s="12" t="s">
        <v>35</v>
      </c>
      <c r="C14" s="6">
        <v>30</v>
      </c>
      <c r="D14" s="13">
        <v>2.5</v>
      </c>
      <c r="E14" s="13">
        <v>1.9</v>
      </c>
      <c r="F14" s="13">
        <v>17.2</v>
      </c>
      <c r="G14" s="13">
        <v>78</v>
      </c>
      <c r="H14" s="13">
        <v>0.12</v>
      </c>
      <c r="I14" s="13">
        <v>0.11</v>
      </c>
      <c r="J14" s="13">
        <v>29.5</v>
      </c>
      <c r="K14" s="13">
        <v>0.7</v>
      </c>
      <c r="L14" s="13">
        <v>19</v>
      </c>
      <c r="M14" s="13">
        <v>30</v>
      </c>
      <c r="N14" s="13">
        <v>5</v>
      </c>
      <c r="O14" s="13">
        <v>0.6</v>
      </c>
    </row>
    <row r="15" spans="1:15" ht="14.25" customHeight="1" x14ac:dyDescent="0.2">
      <c r="A15" s="6">
        <v>686</v>
      </c>
      <c r="B15" s="12" t="s">
        <v>36</v>
      </c>
      <c r="C15" s="16" t="s">
        <v>37</v>
      </c>
      <c r="D15" s="13">
        <v>0.2</v>
      </c>
      <c r="E15" s="13">
        <v>0</v>
      </c>
      <c r="F15" s="13">
        <v>14</v>
      </c>
      <c r="G15" s="13">
        <v>60</v>
      </c>
      <c r="H15" s="13">
        <v>0.06</v>
      </c>
      <c r="I15" s="14">
        <v>16.3</v>
      </c>
      <c r="J15" s="14">
        <v>0.01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ht="14.25" customHeight="1" x14ac:dyDescent="0.2">
      <c r="A16" s="17" t="s">
        <v>38</v>
      </c>
      <c r="B16" s="12"/>
      <c r="C16" s="19"/>
      <c r="D16" s="14">
        <f t="shared" ref="D16:O16" si="0">SUM(D13:D15)</f>
        <v>6.54</v>
      </c>
      <c r="E16" s="14">
        <f t="shared" si="0"/>
        <v>6.8000000000000007</v>
      </c>
      <c r="F16" s="14">
        <f t="shared" si="0"/>
        <v>67.400000000000006</v>
      </c>
      <c r="G16" s="14">
        <f>SUM(G13:G15)</f>
        <v>418</v>
      </c>
      <c r="H16" s="14">
        <f t="shared" si="0"/>
        <v>0.28000000000000003</v>
      </c>
      <c r="I16" s="14">
        <f t="shared" si="0"/>
        <v>16.5</v>
      </c>
      <c r="J16" s="14">
        <f t="shared" si="0"/>
        <v>29.610000000000003</v>
      </c>
      <c r="K16" s="14">
        <f t="shared" si="0"/>
        <v>2.5</v>
      </c>
      <c r="L16" s="14">
        <f t="shared" si="0"/>
        <v>58</v>
      </c>
      <c r="M16" s="14">
        <f t="shared" si="0"/>
        <v>39.5</v>
      </c>
      <c r="N16" s="14">
        <f t="shared" si="0"/>
        <v>11.7</v>
      </c>
      <c r="O16" s="14">
        <f t="shared" si="0"/>
        <v>3.3</v>
      </c>
    </row>
    <row r="17" spans="1:15" ht="14.25" customHeight="1" x14ac:dyDescent="0.2">
      <c r="A17" s="11"/>
      <c r="B17" s="15" t="s">
        <v>39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ht="23.25" customHeight="1" x14ac:dyDescent="0.2">
      <c r="A18" s="6">
        <v>101</v>
      </c>
      <c r="B18" s="12" t="s">
        <v>111</v>
      </c>
      <c r="C18" s="16" t="s">
        <v>60</v>
      </c>
      <c r="D18" s="13">
        <v>1</v>
      </c>
      <c r="E18" s="13">
        <v>4.5</v>
      </c>
      <c r="F18" s="13">
        <v>0</v>
      </c>
      <c r="G18" s="13">
        <v>48</v>
      </c>
      <c r="H18" s="13">
        <v>2.2999999999999998</v>
      </c>
      <c r="I18" s="13">
        <v>10</v>
      </c>
      <c r="J18" s="13">
        <v>0.86</v>
      </c>
      <c r="K18" s="13">
        <v>0.1</v>
      </c>
      <c r="L18" s="13">
        <v>3</v>
      </c>
      <c r="M18" s="13">
        <v>0.1</v>
      </c>
      <c r="N18" s="13">
        <v>6.6</v>
      </c>
      <c r="O18" s="13">
        <v>0.4</v>
      </c>
    </row>
    <row r="19" spans="1:15" ht="29.25" customHeight="1" x14ac:dyDescent="0.2">
      <c r="A19" s="6">
        <v>95</v>
      </c>
      <c r="B19" s="12" t="s">
        <v>68</v>
      </c>
      <c r="C19" s="16" t="s">
        <v>69</v>
      </c>
      <c r="D19" s="13">
        <v>16.399999999999999</v>
      </c>
      <c r="E19" s="13">
        <v>18.72</v>
      </c>
      <c r="F19" s="13">
        <v>3.2</v>
      </c>
      <c r="G19" s="13">
        <v>102</v>
      </c>
      <c r="H19" s="13">
        <v>2.06</v>
      </c>
      <c r="I19" s="13">
        <v>9</v>
      </c>
      <c r="J19" s="13">
        <v>7.9</v>
      </c>
      <c r="K19" s="13">
        <v>0.2</v>
      </c>
      <c r="L19" s="13">
        <v>4.8</v>
      </c>
      <c r="M19" s="13">
        <v>3.9</v>
      </c>
      <c r="N19" s="13">
        <v>15</v>
      </c>
      <c r="O19" s="13">
        <v>1</v>
      </c>
    </row>
    <row r="20" spans="1:15" ht="27.75" customHeight="1" x14ac:dyDescent="0.2">
      <c r="A20" s="6">
        <v>496</v>
      </c>
      <c r="B20" s="12" t="s">
        <v>101</v>
      </c>
      <c r="C20" s="6">
        <v>60</v>
      </c>
      <c r="D20" s="13">
        <v>12.4</v>
      </c>
      <c r="E20" s="13">
        <v>13.4</v>
      </c>
      <c r="F20" s="13">
        <v>6</v>
      </c>
      <c r="G20" s="13">
        <v>196</v>
      </c>
      <c r="H20" s="13">
        <v>0.1</v>
      </c>
      <c r="I20" s="13">
        <v>5</v>
      </c>
      <c r="J20" s="13">
        <v>2</v>
      </c>
      <c r="K20" s="13">
        <v>2.8</v>
      </c>
      <c r="L20" s="13">
        <v>17</v>
      </c>
      <c r="M20" s="13">
        <v>23</v>
      </c>
      <c r="N20" s="13">
        <v>14</v>
      </c>
      <c r="O20" s="13">
        <v>1</v>
      </c>
    </row>
    <row r="21" spans="1:15" ht="18.75" customHeight="1" x14ac:dyDescent="0.2">
      <c r="A21" s="6">
        <v>516</v>
      </c>
      <c r="B21" s="12" t="s">
        <v>42</v>
      </c>
      <c r="C21" s="6">
        <v>150</v>
      </c>
      <c r="D21" s="13">
        <v>5.3</v>
      </c>
      <c r="E21" s="13">
        <v>6.2</v>
      </c>
      <c r="F21" s="13">
        <v>35.299999999999997</v>
      </c>
      <c r="G21" s="14">
        <v>244.5</v>
      </c>
      <c r="H21" s="13">
        <v>0.1</v>
      </c>
      <c r="I21" s="13">
        <v>0.2</v>
      </c>
      <c r="J21" s="13">
        <v>23.6</v>
      </c>
      <c r="K21" s="13">
        <v>1.2</v>
      </c>
      <c r="L21" s="13">
        <v>3</v>
      </c>
      <c r="M21" s="13">
        <v>0.5</v>
      </c>
      <c r="N21" s="13">
        <v>18</v>
      </c>
      <c r="O21" s="13">
        <v>0</v>
      </c>
    </row>
    <row r="22" spans="1:15" ht="22.5" customHeight="1" x14ac:dyDescent="0.2">
      <c r="A22" s="6">
        <v>638</v>
      </c>
      <c r="B22" s="12" t="s">
        <v>70</v>
      </c>
      <c r="C22" s="6">
        <v>200</v>
      </c>
      <c r="D22" s="13">
        <v>0.4</v>
      </c>
      <c r="E22" s="13">
        <v>0</v>
      </c>
      <c r="F22" s="13">
        <v>35.4</v>
      </c>
      <c r="G22" s="13">
        <v>124</v>
      </c>
      <c r="H22" s="13">
        <v>0.06</v>
      </c>
      <c r="I22" s="13">
        <v>0</v>
      </c>
      <c r="J22" s="13">
        <v>0</v>
      </c>
      <c r="K22" s="13">
        <v>1.3</v>
      </c>
      <c r="L22" s="13">
        <v>21</v>
      </c>
      <c r="M22" s="13">
        <v>95</v>
      </c>
      <c r="N22" s="13">
        <v>28</v>
      </c>
      <c r="O22" s="13">
        <v>2</v>
      </c>
    </row>
    <row r="23" spans="1:15" ht="14.25" customHeight="1" x14ac:dyDescent="0.2">
      <c r="A23" s="6"/>
      <c r="B23" s="12" t="s">
        <v>43</v>
      </c>
      <c r="C23" s="6">
        <v>60</v>
      </c>
      <c r="D23" s="13">
        <v>3.3</v>
      </c>
      <c r="E23" s="13">
        <v>0.6</v>
      </c>
      <c r="F23" s="13">
        <v>30</v>
      </c>
      <c r="G23" s="13">
        <f>(D23+F23)*4+E23*9</f>
        <v>138.6</v>
      </c>
      <c r="H23" s="13">
        <v>0.06</v>
      </c>
      <c r="I23" s="13">
        <v>0.1</v>
      </c>
      <c r="J23" s="13">
        <v>0.32</v>
      </c>
      <c r="K23" s="13">
        <v>1.3</v>
      </c>
      <c r="L23" s="13">
        <v>21</v>
      </c>
      <c r="M23" s="13">
        <v>9.5</v>
      </c>
      <c r="N23" s="13">
        <v>2.8</v>
      </c>
      <c r="O23" s="13">
        <v>2</v>
      </c>
    </row>
    <row r="24" spans="1:15" ht="14.25" customHeight="1" x14ac:dyDescent="0.2">
      <c r="A24" s="17" t="s">
        <v>38</v>
      </c>
      <c r="B24" s="12"/>
      <c r="C24" s="19"/>
      <c r="D24" s="14">
        <f t="shared" ref="D24:O24" si="1">SUM(D18:D23)</f>
        <v>38.79999999999999</v>
      </c>
      <c r="E24" s="14">
        <f t="shared" si="1"/>
        <v>43.42</v>
      </c>
      <c r="F24" s="14">
        <f t="shared" si="1"/>
        <v>109.9</v>
      </c>
      <c r="G24" s="14">
        <f t="shared" si="1"/>
        <v>853.1</v>
      </c>
      <c r="H24" s="14">
        <f t="shared" si="1"/>
        <v>4.6799999999999979</v>
      </c>
      <c r="I24" s="14">
        <f t="shared" si="1"/>
        <v>24.3</v>
      </c>
      <c r="J24" s="14">
        <f t="shared" si="1"/>
        <v>34.68</v>
      </c>
      <c r="K24" s="14">
        <f t="shared" si="1"/>
        <v>6.8999999999999995</v>
      </c>
      <c r="L24" s="14">
        <f t="shared" si="1"/>
        <v>69.8</v>
      </c>
      <c r="M24" s="14">
        <f t="shared" si="1"/>
        <v>132</v>
      </c>
      <c r="N24" s="14">
        <f t="shared" si="1"/>
        <v>84.399999999999991</v>
      </c>
      <c r="O24" s="14">
        <f t="shared" si="1"/>
        <v>6.4</v>
      </c>
    </row>
    <row r="25" spans="1:15" ht="14.25" customHeight="1" x14ac:dyDescent="0.2">
      <c r="A25" s="11"/>
      <c r="B25" s="15" t="s">
        <v>44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17.25" customHeight="1" x14ac:dyDescent="0.2">
      <c r="A26" s="6">
        <v>366</v>
      </c>
      <c r="B26" s="12" t="s">
        <v>45</v>
      </c>
      <c r="C26" s="16" t="s">
        <v>46</v>
      </c>
      <c r="D26" s="13">
        <v>9.4</v>
      </c>
      <c r="E26" s="13">
        <v>7.6</v>
      </c>
      <c r="F26" s="13">
        <v>14.5</v>
      </c>
      <c r="G26" s="13">
        <v>166</v>
      </c>
      <c r="H26" s="13">
        <v>0</v>
      </c>
      <c r="I26" s="13">
        <v>0.3</v>
      </c>
      <c r="J26" s="13">
        <v>2.7</v>
      </c>
      <c r="K26" s="13">
        <v>0.4</v>
      </c>
      <c r="L26" s="13">
        <v>9.8000000000000007</v>
      </c>
      <c r="M26" s="13">
        <v>15.1</v>
      </c>
      <c r="N26" s="13">
        <v>2.7</v>
      </c>
      <c r="O26" s="13">
        <v>0.8</v>
      </c>
    </row>
    <row r="27" spans="1:15" ht="18" customHeight="1" x14ac:dyDescent="0.2">
      <c r="A27" s="6">
        <v>685</v>
      </c>
      <c r="B27" s="12" t="s">
        <v>47</v>
      </c>
      <c r="C27" s="6">
        <v>200</v>
      </c>
      <c r="D27" s="13">
        <v>0.2</v>
      </c>
      <c r="E27" s="13">
        <v>0</v>
      </c>
      <c r="F27" s="13">
        <v>14</v>
      </c>
      <c r="G27" s="13">
        <v>55</v>
      </c>
      <c r="H27" s="13">
        <v>0.06</v>
      </c>
      <c r="I27" s="14">
        <v>0</v>
      </c>
      <c r="J27" s="14">
        <v>0</v>
      </c>
      <c r="K27" s="13">
        <v>1.6</v>
      </c>
      <c r="L27" s="13">
        <v>8</v>
      </c>
      <c r="M27" s="13">
        <v>8</v>
      </c>
      <c r="N27" s="13">
        <v>4</v>
      </c>
      <c r="O27" s="13">
        <v>1</v>
      </c>
    </row>
    <row r="28" spans="1:15" ht="14.25" customHeight="1" x14ac:dyDescent="0.2">
      <c r="A28" s="6" t="s">
        <v>38</v>
      </c>
      <c r="B28" s="12"/>
      <c r="C28" s="16"/>
      <c r="D28" s="13">
        <f t="shared" ref="D28:O28" si="2">SUM(D27:D27)</f>
        <v>0.2</v>
      </c>
      <c r="E28" s="13">
        <f t="shared" si="2"/>
        <v>0</v>
      </c>
      <c r="F28" s="13">
        <f t="shared" si="2"/>
        <v>14</v>
      </c>
      <c r="G28" s="13">
        <v>315</v>
      </c>
      <c r="H28" s="13">
        <f t="shared" si="2"/>
        <v>0.06</v>
      </c>
      <c r="I28" s="14">
        <f t="shared" si="2"/>
        <v>0</v>
      </c>
      <c r="J28" s="14">
        <f t="shared" si="2"/>
        <v>0</v>
      </c>
      <c r="K28" s="13">
        <f t="shared" si="2"/>
        <v>1.6</v>
      </c>
      <c r="L28" s="13">
        <f t="shared" si="2"/>
        <v>8</v>
      </c>
      <c r="M28" s="13">
        <f t="shared" si="2"/>
        <v>8</v>
      </c>
      <c r="N28" s="13">
        <f t="shared" si="2"/>
        <v>4</v>
      </c>
      <c r="O28" s="13">
        <f t="shared" si="2"/>
        <v>1</v>
      </c>
    </row>
    <row r="29" spans="1:15" ht="14.25" customHeight="1" x14ac:dyDescent="0.2">
      <c r="A29" s="6" t="s">
        <v>38</v>
      </c>
      <c r="B29" s="5"/>
      <c r="C29" s="7"/>
      <c r="D29" s="20">
        <f t="shared" ref="D29:O29" si="3">SUM(D16,D24,D28)</f>
        <v>45.539999999999992</v>
      </c>
      <c r="E29" s="20">
        <f t="shared" si="3"/>
        <v>50.22</v>
      </c>
      <c r="F29" s="20">
        <f t="shared" si="3"/>
        <v>191.3</v>
      </c>
      <c r="G29" s="20">
        <f t="shared" si="3"/>
        <v>1586.1</v>
      </c>
      <c r="H29" s="20">
        <f t="shared" si="3"/>
        <v>5.0199999999999978</v>
      </c>
      <c r="I29" s="20">
        <f t="shared" si="3"/>
        <v>40.799999999999997</v>
      </c>
      <c r="J29" s="20">
        <f t="shared" si="3"/>
        <v>64.290000000000006</v>
      </c>
      <c r="K29" s="20">
        <f t="shared" si="3"/>
        <v>10.999999999999998</v>
      </c>
      <c r="L29" s="20">
        <f t="shared" si="3"/>
        <v>135.80000000000001</v>
      </c>
      <c r="M29" s="20">
        <f t="shared" si="3"/>
        <v>179.5</v>
      </c>
      <c r="N29" s="20">
        <f t="shared" si="3"/>
        <v>100.1</v>
      </c>
      <c r="O29" s="20">
        <f t="shared" si="3"/>
        <v>10.7</v>
      </c>
    </row>
    <row r="30" spans="1:15" ht="14.25" customHeight="1" x14ac:dyDescent="0.2">
      <c r="O30" s="21"/>
    </row>
    <row r="32" spans="1:15" x14ac:dyDescent="0.2">
      <c r="B32" s="2" t="s">
        <v>1</v>
      </c>
      <c r="C32" t="s">
        <v>48</v>
      </c>
    </row>
    <row r="33" spans="1:15" x14ac:dyDescent="0.2">
      <c r="B33" s="2" t="s">
        <v>3</v>
      </c>
      <c r="C33" t="s">
        <v>4</v>
      </c>
    </row>
    <row r="34" spans="1:15" x14ac:dyDescent="0.2">
      <c r="B34" s="2" t="s">
        <v>5</v>
      </c>
      <c r="C34" t="s">
        <v>6</v>
      </c>
    </row>
    <row r="35" spans="1:15" ht="45" x14ac:dyDescent="0.2">
      <c r="A35" s="8" t="s">
        <v>7</v>
      </c>
      <c r="B35" s="9" t="s">
        <v>8</v>
      </c>
      <c r="C35" s="8" t="s">
        <v>9</v>
      </c>
      <c r="D35" s="9" t="s">
        <v>10</v>
      </c>
      <c r="E35" s="9"/>
      <c r="F35" s="9"/>
      <c r="G35" s="8" t="s">
        <v>11</v>
      </c>
      <c r="H35" s="9" t="s">
        <v>12</v>
      </c>
      <c r="I35" s="9"/>
      <c r="J35" s="9"/>
      <c r="K35" s="9"/>
      <c r="L35" s="9" t="s">
        <v>13</v>
      </c>
      <c r="M35" s="9"/>
      <c r="N35" s="9"/>
      <c r="O35" s="9"/>
    </row>
    <row r="36" spans="1:15" x14ac:dyDescent="0.2">
      <c r="A36" s="8"/>
      <c r="B36" s="9"/>
      <c r="C36" s="8"/>
      <c r="D36" s="8" t="s">
        <v>14</v>
      </c>
      <c r="E36" s="8" t="s">
        <v>15</v>
      </c>
      <c r="F36" s="8" t="s">
        <v>16</v>
      </c>
      <c r="G36" s="8"/>
      <c r="H36" s="8" t="s">
        <v>17</v>
      </c>
      <c r="I36" s="8" t="s">
        <v>18</v>
      </c>
      <c r="J36" s="8" t="s">
        <v>19</v>
      </c>
      <c r="K36" s="8" t="s">
        <v>20</v>
      </c>
      <c r="L36" s="8" t="s">
        <v>21</v>
      </c>
      <c r="M36" s="8" t="s">
        <v>22</v>
      </c>
      <c r="N36" s="8" t="s">
        <v>23</v>
      </c>
      <c r="O36" s="8" t="s">
        <v>24</v>
      </c>
    </row>
    <row r="37" spans="1:15" x14ac:dyDescent="0.2">
      <c r="A37" s="6" t="s">
        <v>25</v>
      </c>
      <c r="B37" s="10" t="s">
        <v>26</v>
      </c>
      <c r="C37" s="6" t="s">
        <v>27</v>
      </c>
      <c r="D37" s="6" t="s">
        <v>28</v>
      </c>
      <c r="E37" s="6" t="s">
        <v>29</v>
      </c>
      <c r="F37" s="6" t="s">
        <v>30</v>
      </c>
      <c r="G37" s="6" t="s">
        <v>49</v>
      </c>
      <c r="H37" s="6" t="s">
        <v>31</v>
      </c>
      <c r="I37" s="6" t="s">
        <v>32</v>
      </c>
      <c r="J37" s="6" t="s">
        <v>33</v>
      </c>
      <c r="K37" s="6">
        <v>12</v>
      </c>
      <c r="L37" s="6">
        <v>13</v>
      </c>
      <c r="M37" s="6">
        <v>14</v>
      </c>
      <c r="N37" s="6">
        <v>15</v>
      </c>
      <c r="O37" s="6">
        <v>16</v>
      </c>
    </row>
    <row r="38" spans="1:15" x14ac:dyDescent="0.2">
      <c r="A38" s="11"/>
      <c r="B38" s="15" t="s">
        <v>34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  <row r="39" spans="1:15" ht="22.5" x14ac:dyDescent="0.2">
      <c r="A39" s="6">
        <v>3</v>
      </c>
      <c r="B39" s="12" t="s">
        <v>50</v>
      </c>
      <c r="C39" s="16" t="s">
        <v>51</v>
      </c>
      <c r="D39" s="13">
        <v>2.5</v>
      </c>
      <c r="E39" s="13">
        <v>18</v>
      </c>
      <c r="F39" s="13">
        <v>18</v>
      </c>
      <c r="G39" s="39">
        <v>223</v>
      </c>
      <c r="H39" s="13">
        <v>0.7</v>
      </c>
      <c r="I39" s="13">
        <v>0.3</v>
      </c>
      <c r="J39" s="6">
        <v>1.72</v>
      </c>
      <c r="K39" s="13">
        <v>3.4</v>
      </c>
      <c r="L39" s="13">
        <v>24</v>
      </c>
      <c r="M39" s="13">
        <v>8.1999999999999993</v>
      </c>
      <c r="N39" s="13">
        <v>5</v>
      </c>
      <c r="O39" s="13">
        <v>1</v>
      </c>
    </row>
    <row r="40" spans="1:15" ht="18" customHeight="1" x14ac:dyDescent="0.2">
      <c r="A40" s="17">
        <v>685</v>
      </c>
      <c r="B40" s="12" t="s">
        <v>47</v>
      </c>
      <c r="C40" s="16" t="s">
        <v>52</v>
      </c>
      <c r="D40" s="13">
        <v>0.2</v>
      </c>
      <c r="E40" s="13">
        <v>0</v>
      </c>
      <c r="F40" s="13">
        <v>14</v>
      </c>
      <c r="G40" s="13">
        <v>55</v>
      </c>
      <c r="H40" s="13">
        <v>0.06</v>
      </c>
      <c r="I40" s="14">
        <v>0</v>
      </c>
      <c r="J40" s="14">
        <v>0</v>
      </c>
      <c r="K40" s="13">
        <v>1.6</v>
      </c>
      <c r="L40" s="13">
        <v>8</v>
      </c>
      <c r="M40" s="13">
        <v>8</v>
      </c>
      <c r="N40" s="13">
        <v>4</v>
      </c>
      <c r="O40" s="13">
        <v>1</v>
      </c>
    </row>
    <row r="41" spans="1:15" x14ac:dyDescent="0.2">
      <c r="A41" s="17" t="s">
        <v>38</v>
      </c>
      <c r="B41" s="12"/>
      <c r="C41" s="19"/>
      <c r="D41" s="14">
        <f>SUM(D39:D40)</f>
        <v>2.7</v>
      </c>
      <c r="E41" s="14">
        <f>SUM(E39:E40)</f>
        <v>18</v>
      </c>
      <c r="F41" s="14">
        <f>SUM(F39:F40)</f>
        <v>32</v>
      </c>
      <c r="G41" s="14">
        <v>278</v>
      </c>
      <c r="H41" s="14">
        <f t="shared" ref="H41:O41" si="4">SUM(H39:H40)</f>
        <v>0.76</v>
      </c>
      <c r="I41" s="14">
        <f t="shared" si="4"/>
        <v>0.3</v>
      </c>
      <c r="J41" s="14">
        <f t="shared" si="4"/>
        <v>1.72</v>
      </c>
      <c r="K41" s="14">
        <f t="shared" si="4"/>
        <v>5</v>
      </c>
      <c r="L41" s="14">
        <f t="shared" si="4"/>
        <v>32</v>
      </c>
      <c r="M41" s="14">
        <f t="shared" si="4"/>
        <v>16.2</v>
      </c>
      <c r="N41" s="14">
        <f t="shared" si="4"/>
        <v>9</v>
      </c>
      <c r="O41" s="14">
        <f t="shared" si="4"/>
        <v>2</v>
      </c>
    </row>
    <row r="42" spans="1:15" x14ac:dyDescent="0.2">
      <c r="A42" s="11"/>
      <c r="B42" s="15" t="s">
        <v>39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1:15" ht="18" customHeight="1" x14ac:dyDescent="0.2">
      <c r="A43" s="17"/>
      <c r="B43" s="35" t="s">
        <v>53</v>
      </c>
      <c r="C43" s="38">
        <v>20</v>
      </c>
      <c r="D43" s="14">
        <v>0.36</v>
      </c>
      <c r="E43" s="14">
        <v>0</v>
      </c>
      <c r="F43" s="14">
        <v>6.2</v>
      </c>
      <c r="G43" s="14">
        <v>24.6</v>
      </c>
      <c r="H43" s="14">
        <v>1</v>
      </c>
      <c r="I43" s="14">
        <v>6</v>
      </c>
      <c r="J43" s="14">
        <v>10</v>
      </c>
      <c r="K43" s="14">
        <v>1.5</v>
      </c>
      <c r="L43" s="14">
        <v>20</v>
      </c>
      <c r="M43" s="14">
        <v>5</v>
      </c>
      <c r="N43" s="14">
        <v>13</v>
      </c>
      <c r="O43" s="14">
        <v>0.8</v>
      </c>
    </row>
    <row r="44" spans="1:15" ht="33.75" x14ac:dyDescent="0.2">
      <c r="A44" s="6">
        <v>132</v>
      </c>
      <c r="B44" s="12" t="s">
        <v>90</v>
      </c>
      <c r="C44" s="16" t="s">
        <v>41</v>
      </c>
      <c r="D44" s="13">
        <v>2.4</v>
      </c>
      <c r="E44" s="13">
        <v>3.6</v>
      </c>
      <c r="F44" s="13">
        <v>16.079999999999998</v>
      </c>
      <c r="G44" s="13">
        <v>108</v>
      </c>
      <c r="H44" s="13">
        <v>0.36</v>
      </c>
      <c r="I44" s="13">
        <v>6</v>
      </c>
      <c r="J44" s="13">
        <v>12.2</v>
      </c>
      <c r="K44" s="13">
        <v>2.2999999999999998</v>
      </c>
      <c r="L44" s="13">
        <v>4.3</v>
      </c>
      <c r="M44" s="13">
        <v>4</v>
      </c>
      <c r="N44" s="13">
        <v>1</v>
      </c>
      <c r="O44" s="13">
        <v>1.2</v>
      </c>
    </row>
    <row r="45" spans="1:15" ht="24" customHeight="1" x14ac:dyDescent="0.2">
      <c r="A45" s="6">
        <v>437</v>
      </c>
      <c r="B45" s="12" t="s">
        <v>83</v>
      </c>
      <c r="C45" s="6" t="s">
        <v>112</v>
      </c>
      <c r="D45" s="13">
        <v>12.5</v>
      </c>
      <c r="E45" s="13">
        <v>5.9</v>
      </c>
      <c r="F45" s="13">
        <v>3.6</v>
      </c>
      <c r="G45" s="13">
        <v>109</v>
      </c>
      <c r="H45" s="13">
        <v>0.05</v>
      </c>
      <c r="I45" s="13">
        <v>0.59</v>
      </c>
      <c r="J45" s="13">
        <v>3.7</v>
      </c>
      <c r="K45" s="13">
        <v>2.2999999999999998</v>
      </c>
      <c r="L45" s="13">
        <v>7.5</v>
      </c>
      <c r="M45" s="13">
        <v>3.22</v>
      </c>
      <c r="N45" s="13">
        <v>8.1</v>
      </c>
      <c r="O45" s="13">
        <v>12</v>
      </c>
    </row>
    <row r="46" spans="1:15" ht="15" customHeight="1" x14ac:dyDescent="0.2">
      <c r="A46" s="6">
        <v>508</v>
      </c>
      <c r="B46" s="34" t="s">
        <v>75</v>
      </c>
      <c r="C46" s="6">
        <v>150</v>
      </c>
      <c r="D46" s="13">
        <v>8.6999999999999993</v>
      </c>
      <c r="E46" s="13">
        <v>7.8</v>
      </c>
      <c r="F46" s="13">
        <v>42.6</v>
      </c>
      <c r="G46" s="13">
        <v>303</v>
      </c>
      <c r="H46" s="13">
        <v>0</v>
      </c>
      <c r="I46" s="13">
        <v>7</v>
      </c>
      <c r="J46" s="13">
        <v>1.6</v>
      </c>
      <c r="K46" s="13">
        <v>0.3</v>
      </c>
      <c r="L46" s="13">
        <v>8</v>
      </c>
      <c r="M46" s="13">
        <v>5</v>
      </c>
      <c r="N46" s="13">
        <v>4</v>
      </c>
      <c r="O46" s="13">
        <v>1</v>
      </c>
    </row>
    <row r="47" spans="1:15" ht="27" customHeight="1" x14ac:dyDescent="0.2">
      <c r="A47" s="6">
        <v>639</v>
      </c>
      <c r="B47" s="12" t="s">
        <v>105</v>
      </c>
      <c r="C47" s="6">
        <v>200</v>
      </c>
      <c r="D47" s="13">
        <v>0.4</v>
      </c>
      <c r="E47" s="13">
        <v>0</v>
      </c>
      <c r="F47" s="13">
        <v>35.4</v>
      </c>
      <c r="G47" s="14">
        <v>124</v>
      </c>
      <c r="H47" s="13">
        <v>0.04</v>
      </c>
      <c r="I47" s="13">
        <v>3.2</v>
      </c>
      <c r="J47" s="13">
        <v>0.3</v>
      </c>
      <c r="K47" s="13">
        <v>1.6</v>
      </c>
      <c r="L47" s="13">
        <v>3.6</v>
      </c>
      <c r="M47" s="13">
        <v>8</v>
      </c>
      <c r="N47" s="13">
        <v>2.1</v>
      </c>
      <c r="O47" s="13">
        <v>1</v>
      </c>
    </row>
    <row r="48" spans="1:15" ht="17.25" customHeight="1" x14ac:dyDescent="0.2">
      <c r="A48" s="6"/>
      <c r="B48" s="12" t="s">
        <v>43</v>
      </c>
      <c r="C48" s="6">
        <v>60</v>
      </c>
      <c r="D48" s="13">
        <v>3.3</v>
      </c>
      <c r="E48" s="13">
        <v>0.6</v>
      </c>
      <c r="F48" s="13">
        <v>30</v>
      </c>
      <c r="G48" s="13">
        <f>(D48+F48)*4+E48*9</f>
        <v>138.6</v>
      </c>
      <c r="H48" s="13">
        <v>0.06</v>
      </c>
      <c r="I48" s="13">
        <v>1.2</v>
      </c>
      <c r="J48" s="13">
        <v>2</v>
      </c>
      <c r="K48" s="13">
        <v>1.3</v>
      </c>
      <c r="L48" s="13">
        <v>21</v>
      </c>
      <c r="M48" s="13">
        <v>95</v>
      </c>
      <c r="N48" s="13">
        <v>28</v>
      </c>
      <c r="O48" s="13">
        <v>2</v>
      </c>
    </row>
    <row r="49" spans="1:15" x14ac:dyDescent="0.2">
      <c r="A49" s="17" t="s">
        <v>38</v>
      </c>
      <c r="B49" s="12"/>
      <c r="C49" s="19"/>
      <c r="D49" s="14">
        <f t="shared" ref="D49:O49" si="5">SUM(D43:D48)</f>
        <v>27.66</v>
      </c>
      <c r="E49" s="14">
        <f t="shared" si="5"/>
        <v>17.900000000000002</v>
      </c>
      <c r="F49" s="14">
        <f t="shared" si="5"/>
        <v>133.88</v>
      </c>
      <c r="G49" s="14">
        <f t="shared" si="5"/>
        <v>807.2</v>
      </c>
      <c r="H49" s="14">
        <f t="shared" si="5"/>
        <v>1.51</v>
      </c>
      <c r="I49" s="14">
        <f t="shared" si="5"/>
        <v>23.99</v>
      </c>
      <c r="J49" s="14">
        <f t="shared" si="5"/>
        <v>29.8</v>
      </c>
      <c r="K49" s="14">
        <f t="shared" si="5"/>
        <v>9.3000000000000007</v>
      </c>
      <c r="L49" s="14">
        <f t="shared" si="5"/>
        <v>64.400000000000006</v>
      </c>
      <c r="M49" s="14">
        <f t="shared" si="5"/>
        <v>120.22</v>
      </c>
      <c r="N49" s="14">
        <f t="shared" si="5"/>
        <v>56.2</v>
      </c>
      <c r="O49" s="14">
        <f t="shared" si="5"/>
        <v>18</v>
      </c>
    </row>
    <row r="50" spans="1:15" x14ac:dyDescent="0.2">
      <c r="A50" s="11"/>
      <c r="B50" s="15" t="s">
        <v>44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</row>
    <row r="51" spans="1:15" ht="22.5" x14ac:dyDescent="0.2">
      <c r="A51" s="6">
        <v>340</v>
      </c>
      <c r="B51" s="12" t="s">
        <v>55</v>
      </c>
      <c r="C51" s="16" t="s">
        <v>56</v>
      </c>
      <c r="D51" s="13">
        <v>7</v>
      </c>
      <c r="E51" s="13">
        <v>11.69</v>
      </c>
      <c r="F51" s="13">
        <v>1.33</v>
      </c>
      <c r="G51" s="13">
        <v>176.7</v>
      </c>
      <c r="H51" s="13">
        <v>170</v>
      </c>
      <c r="I51" s="13">
        <v>106</v>
      </c>
      <c r="J51" s="13">
        <v>0</v>
      </c>
      <c r="K51" s="13">
        <v>1.3</v>
      </c>
      <c r="L51" s="13">
        <v>12</v>
      </c>
      <c r="M51" s="13">
        <v>9</v>
      </c>
      <c r="N51" s="13">
        <v>10</v>
      </c>
      <c r="O51" s="13">
        <v>28</v>
      </c>
    </row>
    <row r="52" spans="1:15" ht="18.75" customHeight="1" x14ac:dyDescent="0.2">
      <c r="A52" s="6"/>
      <c r="B52" s="12" t="s">
        <v>35</v>
      </c>
      <c r="C52" s="6">
        <v>30</v>
      </c>
      <c r="D52" s="13">
        <v>2.5</v>
      </c>
      <c r="E52" s="13">
        <v>1.9</v>
      </c>
      <c r="F52" s="13">
        <v>17.2</v>
      </c>
      <c r="G52" s="13">
        <v>78</v>
      </c>
      <c r="H52" s="13">
        <v>0.12</v>
      </c>
      <c r="I52" s="13">
        <v>0.11</v>
      </c>
      <c r="J52" s="13">
        <v>29.5</v>
      </c>
      <c r="K52" s="13">
        <v>0.7</v>
      </c>
      <c r="L52" s="13">
        <v>19</v>
      </c>
      <c r="M52" s="13">
        <v>30</v>
      </c>
      <c r="N52" s="13">
        <v>5</v>
      </c>
      <c r="O52" s="13">
        <v>0.6</v>
      </c>
    </row>
    <row r="53" spans="1:15" ht="18.75" customHeight="1" x14ac:dyDescent="0.2">
      <c r="A53" s="6">
        <v>686</v>
      </c>
      <c r="B53" s="12" t="s">
        <v>36</v>
      </c>
      <c r="C53" s="16" t="s">
        <v>37</v>
      </c>
      <c r="D53" s="13">
        <v>0.2</v>
      </c>
      <c r="E53" s="13">
        <v>0</v>
      </c>
      <c r="F53" s="13">
        <v>14</v>
      </c>
      <c r="G53" s="13">
        <v>60</v>
      </c>
      <c r="H53" s="13">
        <v>0.06</v>
      </c>
      <c r="I53" s="14">
        <v>16.3</v>
      </c>
      <c r="J53" s="14">
        <v>0.01</v>
      </c>
      <c r="K53" s="13">
        <v>1.6</v>
      </c>
      <c r="L53" s="13">
        <v>8</v>
      </c>
      <c r="M53" s="13">
        <v>8</v>
      </c>
      <c r="N53" s="13">
        <v>4</v>
      </c>
      <c r="O53" s="13">
        <v>1</v>
      </c>
    </row>
    <row r="54" spans="1:15" x14ac:dyDescent="0.2">
      <c r="A54" s="6" t="s">
        <v>38</v>
      </c>
      <c r="B54" s="22"/>
      <c r="C54" s="8"/>
      <c r="D54" s="30">
        <f t="shared" ref="D54:O54" si="6">SUM(D51:D53)</f>
        <v>9.6999999999999993</v>
      </c>
      <c r="E54" s="30">
        <f t="shared" si="6"/>
        <v>13.59</v>
      </c>
      <c r="F54" s="30">
        <f t="shared" si="6"/>
        <v>32.53</v>
      </c>
      <c r="G54" s="30">
        <f t="shared" si="6"/>
        <v>314.7</v>
      </c>
      <c r="H54" s="30">
        <f t="shared" si="6"/>
        <v>170.18</v>
      </c>
      <c r="I54" s="30">
        <f t="shared" si="6"/>
        <v>122.41</v>
      </c>
      <c r="J54" s="30">
        <f t="shared" si="6"/>
        <v>29.51</v>
      </c>
      <c r="K54" s="30">
        <f t="shared" si="6"/>
        <v>3.6</v>
      </c>
      <c r="L54" s="30">
        <f t="shared" si="6"/>
        <v>39</v>
      </c>
      <c r="M54" s="30">
        <f t="shared" si="6"/>
        <v>47</v>
      </c>
      <c r="N54" s="30">
        <f t="shared" si="6"/>
        <v>19</v>
      </c>
      <c r="O54" s="30">
        <f t="shared" si="6"/>
        <v>29.6</v>
      </c>
    </row>
    <row r="55" spans="1:15" x14ac:dyDescent="0.2">
      <c r="A55" s="6" t="s">
        <v>38</v>
      </c>
      <c r="B55" s="5"/>
      <c r="C55" s="5"/>
      <c r="D55" s="20">
        <f t="shared" ref="D55:O55" si="7">SUM(D41,D49,D54)</f>
        <v>40.06</v>
      </c>
      <c r="E55" s="20">
        <f t="shared" si="7"/>
        <v>49.490000000000009</v>
      </c>
      <c r="F55" s="20">
        <f t="shared" si="7"/>
        <v>198.41</v>
      </c>
      <c r="G55" s="20">
        <f t="shared" si="7"/>
        <v>1399.9</v>
      </c>
      <c r="H55" s="20">
        <f t="shared" si="7"/>
        <v>172.45000000000002</v>
      </c>
      <c r="I55" s="20">
        <f t="shared" si="7"/>
        <v>146.69999999999999</v>
      </c>
      <c r="J55" s="20">
        <f t="shared" si="7"/>
        <v>61.03</v>
      </c>
      <c r="K55" s="20">
        <f t="shared" si="7"/>
        <v>17.900000000000002</v>
      </c>
      <c r="L55" s="20">
        <f t="shared" si="7"/>
        <v>135.4</v>
      </c>
      <c r="M55" s="20">
        <f t="shared" si="7"/>
        <v>183.42</v>
      </c>
      <c r="N55" s="20">
        <f t="shared" si="7"/>
        <v>84.2</v>
      </c>
      <c r="O55" s="20">
        <f t="shared" si="7"/>
        <v>49.6</v>
      </c>
    </row>
    <row r="56" spans="1:15" x14ac:dyDescent="0.2">
      <c r="G56" s="23"/>
      <c r="O56" s="21"/>
    </row>
    <row r="57" spans="1:15" x14ac:dyDescent="0.2">
      <c r="G57" s="23"/>
      <c r="O57" s="21"/>
    </row>
    <row r="58" spans="1:15" x14ac:dyDescent="0.2">
      <c r="G58" s="23"/>
      <c r="O58" s="21"/>
    </row>
    <row r="59" spans="1:15" x14ac:dyDescent="0.2">
      <c r="G59" s="23"/>
      <c r="O59" s="21"/>
    </row>
    <row r="60" spans="1:15" x14ac:dyDescent="0.2">
      <c r="G60" s="23"/>
      <c r="O60" s="21"/>
    </row>
    <row r="61" spans="1:15" x14ac:dyDescent="0.2">
      <c r="G61" s="23"/>
      <c r="O61" s="21"/>
    </row>
    <row r="62" spans="1:15" x14ac:dyDescent="0.2">
      <c r="G62" s="23"/>
      <c r="O62" s="21"/>
    </row>
    <row r="63" spans="1:15" x14ac:dyDescent="0.2">
      <c r="G63" s="23"/>
      <c r="O63" s="21"/>
    </row>
    <row r="64" spans="1:15" x14ac:dyDescent="0.2">
      <c r="G64" s="23"/>
      <c r="O64" s="21"/>
    </row>
    <row r="65" spans="7:15" x14ac:dyDescent="0.2">
      <c r="G65" s="23"/>
      <c r="O65" s="21"/>
    </row>
    <row r="66" spans="7:15" x14ac:dyDescent="0.2">
      <c r="G66" s="23"/>
      <c r="O66" s="21"/>
    </row>
    <row r="67" spans="7:15" x14ac:dyDescent="0.2">
      <c r="G67" s="23"/>
      <c r="O67" s="21"/>
    </row>
    <row r="68" spans="7:15" x14ac:dyDescent="0.2">
      <c r="G68" s="23"/>
      <c r="O68" s="21"/>
    </row>
    <row r="69" spans="7:15" x14ac:dyDescent="0.2">
      <c r="G69" s="23"/>
      <c r="O69" s="21"/>
    </row>
    <row r="70" spans="7:15" x14ac:dyDescent="0.2">
      <c r="G70" s="23"/>
      <c r="O70" s="21"/>
    </row>
    <row r="71" spans="7:15" x14ac:dyDescent="0.2">
      <c r="G71" s="23"/>
      <c r="O71" s="21"/>
    </row>
    <row r="72" spans="7:15" x14ac:dyDescent="0.2">
      <c r="G72" s="23"/>
      <c r="O72" s="21"/>
    </row>
    <row r="73" spans="7:15" x14ac:dyDescent="0.2">
      <c r="G73" s="23"/>
      <c r="O73" s="21"/>
    </row>
    <row r="74" spans="7:15" x14ac:dyDescent="0.2">
      <c r="G74" s="23"/>
      <c r="O74" s="21"/>
    </row>
    <row r="75" spans="7:15" x14ac:dyDescent="0.2">
      <c r="G75" s="23"/>
      <c r="O75" s="21"/>
    </row>
    <row r="76" spans="7:15" x14ac:dyDescent="0.2">
      <c r="G76" s="23"/>
      <c r="O76" s="21"/>
    </row>
    <row r="77" spans="7:15" x14ac:dyDescent="0.2">
      <c r="G77" s="23"/>
      <c r="O77" s="21"/>
    </row>
    <row r="78" spans="7:15" x14ac:dyDescent="0.2">
      <c r="G78" s="23"/>
      <c r="O78" s="21"/>
    </row>
    <row r="79" spans="7:15" x14ac:dyDescent="0.2">
      <c r="G79" s="23"/>
      <c r="O79" s="21"/>
    </row>
    <row r="80" spans="7:15" x14ac:dyDescent="0.2">
      <c r="G80" s="23"/>
      <c r="O80" s="21"/>
    </row>
    <row r="81" spans="7:15" x14ac:dyDescent="0.2">
      <c r="G81" s="23"/>
      <c r="O81" s="21"/>
    </row>
    <row r="82" spans="7:15" x14ac:dyDescent="0.2">
      <c r="G82" s="23"/>
      <c r="O82" s="21"/>
    </row>
    <row r="83" spans="7:15" x14ac:dyDescent="0.2">
      <c r="G83" s="23"/>
      <c r="O83" s="21"/>
    </row>
    <row r="84" spans="7:15" x14ac:dyDescent="0.2">
      <c r="G84" s="23"/>
      <c r="O84" s="21"/>
    </row>
    <row r="85" spans="7:15" x14ac:dyDescent="0.2">
      <c r="G85" s="23"/>
      <c r="O85" s="21"/>
    </row>
    <row r="86" spans="7:15" x14ac:dyDescent="0.2">
      <c r="G86" s="23"/>
      <c r="O86" s="21"/>
    </row>
    <row r="87" spans="7:15" x14ac:dyDescent="0.2">
      <c r="G87" s="23"/>
      <c r="O87" s="21"/>
    </row>
    <row r="88" spans="7:15" x14ac:dyDescent="0.2">
      <c r="G88" s="23"/>
      <c r="O88" s="21"/>
    </row>
    <row r="89" spans="7:15" x14ac:dyDescent="0.2">
      <c r="G89" s="23"/>
      <c r="O89" s="21"/>
    </row>
    <row r="90" spans="7:15" x14ac:dyDescent="0.2">
      <c r="G90" s="23"/>
      <c r="O90" s="21"/>
    </row>
    <row r="91" spans="7:15" x14ac:dyDescent="0.2">
      <c r="G91" s="23"/>
      <c r="O91" s="21"/>
    </row>
    <row r="92" spans="7:15" x14ac:dyDescent="0.2">
      <c r="G92" s="23"/>
      <c r="O92" s="21"/>
    </row>
    <row r="93" spans="7:15" x14ac:dyDescent="0.2">
      <c r="G93" s="23"/>
      <c r="O93" s="21"/>
    </row>
    <row r="94" spans="7:15" x14ac:dyDescent="0.2">
      <c r="G94" s="23"/>
      <c r="O94" s="21"/>
    </row>
    <row r="95" spans="7:15" x14ac:dyDescent="0.2">
      <c r="G95" s="23"/>
      <c r="O95" s="21"/>
    </row>
    <row r="96" spans="7:15" x14ac:dyDescent="0.2">
      <c r="G96" s="23"/>
      <c r="O96" s="21"/>
    </row>
    <row r="97" spans="1:15" x14ac:dyDescent="0.2">
      <c r="G97" s="23"/>
      <c r="O97" s="21"/>
    </row>
    <row r="98" spans="1:15" x14ac:dyDescent="0.2">
      <c r="G98" s="23"/>
      <c r="O98" s="21"/>
    </row>
    <row r="99" spans="1:15" x14ac:dyDescent="0.2">
      <c r="G99" s="23"/>
      <c r="O99" s="21"/>
    </row>
    <row r="101" spans="1:15" x14ac:dyDescent="0.2">
      <c r="B101" s="2" t="s">
        <v>1</v>
      </c>
      <c r="C101" t="s">
        <v>57</v>
      </c>
    </row>
    <row r="102" spans="1:15" x14ac:dyDescent="0.2">
      <c r="B102" s="2" t="s">
        <v>3</v>
      </c>
      <c r="C102" t="s">
        <v>4</v>
      </c>
    </row>
    <row r="103" spans="1:15" x14ac:dyDescent="0.2">
      <c r="B103" s="2" t="s">
        <v>5</v>
      </c>
      <c r="C103" t="s">
        <v>6</v>
      </c>
    </row>
    <row r="104" spans="1:15" ht="45" x14ac:dyDescent="0.2">
      <c r="A104" s="8" t="s">
        <v>7</v>
      </c>
      <c r="B104" s="9" t="s">
        <v>8</v>
      </c>
      <c r="C104" s="8" t="s">
        <v>9</v>
      </c>
      <c r="D104" s="9" t="s">
        <v>10</v>
      </c>
      <c r="E104" s="9"/>
      <c r="F104" s="9"/>
      <c r="G104" s="8" t="s">
        <v>11</v>
      </c>
      <c r="H104" s="9" t="s">
        <v>12</v>
      </c>
      <c r="I104" s="9"/>
      <c r="J104" s="9"/>
      <c r="K104" s="9"/>
      <c r="L104" s="9" t="s">
        <v>13</v>
      </c>
      <c r="M104" s="9"/>
      <c r="N104" s="9"/>
      <c r="O104" s="9"/>
    </row>
    <row r="105" spans="1:15" x14ac:dyDescent="0.2">
      <c r="A105" s="8"/>
      <c r="B105" s="9"/>
      <c r="C105" s="8"/>
      <c r="D105" s="8" t="s">
        <v>14</v>
      </c>
      <c r="E105" s="8" t="s">
        <v>15</v>
      </c>
      <c r="F105" s="8" t="s">
        <v>16</v>
      </c>
      <c r="G105" s="8"/>
      <c r="H105" s="8" t="s">
        <v>17</v>
      </c>
      <c r="I105" s="8" t="s">
        <v>18</v>
      </c>
      <c r="J105" s="8" t="s">
        <v>19</v>
      </c>
      <c r="K105" s="8" t="s">
        <v>20</v>
      </c>
      <c r="L105" s="8" t="s">
        <v>21</v>
      </c>
      <c r="M105" s="8" t="s">
        <v>22</v>
      </c>
      <c r="N105" s="8" t="s">
        <v>23</v>
      </c>
      <c r="O105" s="8" t="s">
        <v>24</v>
      </c>
    </row>
    <row r="106" spans="1:15" x14ac:dyDescent="0.2">
      <c r="A106" s="6" t="s">
        <v>25</v>
      </c>
      <c r="B106" s="10" t="s">
        <v>26</v>
      </c>
      <c r="C106" s="6" t="s">
        <v>27</v>
      </c>
      <c r="D106" s="6" t="s">
        <v>28</v>
      </c>
      <c r="E106" s="6" t="s">
        <v>29</v>
      </c>
      <c r="F106" s="6" t="s">
        <v>30</v>
      </c>
      <c r="G106" s="6" t="s">
        <v>49</v>
      </c>
      <c r="H106" s="6" t="s">
        <v>31</v>
      </c>
      <c r="I106" s="6" t="s">
        <v>32</v>
      </c>
      <c r="J106" s="6" t="s">
        <v>33</v>
      </c>
      <c r="K106" s="6">
        <v>12</v>
      </c>
      <c r="L106" s="6">
        <v>13</v>
      </c>
      <c r="M106" s="6">
        <v>14</v>
      </c>
      <c r="N106" s="6">
        <v>15</v>
      </c>
      <c r="O106" s="6">
        <v>16</v>
      </c>
    </row>
    <row r="107" spans="1:15" x14ac:dyDescent="0.2">
      <c r="A107" s="11"/>
      <c r="B107" s="15" t="s">
        <v>58</v>
      </c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/>
    </row>
    <row r="108" spans="1:15" ht="37.5" customHeight="1" x14ac:dyDescent="0.2">
      <c r="A108" s="6">
        <v>311</v>
      </c>
      <c r="B108" s="12" t="s">
        <v>119</v>
      </c>
      <c r="C108" s="16" t="s">
        <v>118</v>
      </c>
      <c r="D108" s="13">
        <v>8.8000000000000007</v>
      </c>
      <c r="E108" s="13">
        <v>18.2</v>
      </c>
      <c r="F108" s="13">
        <v>27</v>
      </c>
      <c r="G108" s="13">
        <v>230</v>
      </c>
      <c r="H108" s="13">
        <v>0.1</v>
      </c>
      <c r="I108" s="13">
        <v>0.09</v>
      </c>
      <c r="J108" s="13">
        <v>0</v>
      </c>
      <c r="K108" s="13">
        <v>0.2</v>
      </c>
      <c r="L108" s="13">
        <v>32</v>
      </c>
      <c r="M108" s="13">
        <v>15.7</v>
      </c>
      <c r="N108" s="13">
        <v>2.5</v>
      </c>
      <c r="O108" s="13">
        <v>1.7</v>
      </c>
    </row>
    <row r="109" spans="1:15" ht="14.25" customHeight="1" x14ac:dyDescent="0.2">
      <c r="A109" s="6"/>
      <c r="B109" s="12" t="s">
        <v>35</v>
      </c>
      <c r="C109" s="6">
        <v>30</v>
      </c>
      <c r="D109" s="13">
        <v>2.5</v>
      </c>
      <c r="E109" s="13">
        <v>1.9</v>
      </c>
      <c r="F109" s="13">
        <v>17.2</v>
      </c>
      <c r="G109" s="13">
        <v>78</v>
      </c>
      <c r="H109" s="13">
        <v>0.01</v>
      </c>
      <c r="I109" s="13">
        <v>0.32</v>
      </c>
      <c r="J109" s="13">
        <v>9.5</v>
      </c>
      <c r="K109" s="13">
        <v>0.7</v>
      </c>
      <c r="L109" s="13">
        <v>19</v>
      </c>
      <c r="M109" s="13">
        <v>30</v>
      </c>
      <c r="N109" s="13">
        <v>5</v>
      </c>
      <c r="O109" s="13">
        <v>0.6</v>
      </c>
    </row>
    <row r="110" spans="1:15" ht="14.25" customHeight="1" x14ac:dyDescent="0.2">
      <c r="A110" s="6">
        <v>686</v>
      </c>
      <c r="B110" s="12" t="s">
        <v>36</v>
      </c>
      <c r="C110" s="16" t="s">
        <v>37</v>
      </c>
      <c r="D110" s="13">
        <v>0.2</v>
      </c>
      <c r="E110" s="13">
        <v>0</v>
      </c>
      <c r="F110" s="13">
        <v>14</v>
      </c>
      <c r="G110" s="13">
        <v>60</v>
      </c>
      <c r="H110" s="13">
        <v>0.06</v>
      </c>
      <c r="I110" s="13">
        <v>0</v>
      </c>
      <c r="J110" s="13">
        <v>0</v>
      </c>
      <c r="K110" s="13">
        <v>1.6</v>
      </c>
      <c r="L110" s="13">
        <v>5</v>
      </c>
      <c r="M110" s="13">
        <v>8</v>
      </c>
      <c r="N110" s="13">
        <v>4</v>
      </c>
      <c r="O110" s="13">
        <v>1</v>
      </c>
    </row>
    <row r="111" spans="1:15" x14ac:dyDescent="0.2">
      <c r="A111" s="17" t="s">
        <v>59</v>
      </c>
      <c r="B111" s="12"/>
      <c r="C111" s="19"/>
      <c r="D111" s="14">
        <f>SUM(D108:D110)</f>
        <v>11.5</v>
      </c>
      <c r="E111" s="14">
        <f>SUM(E108:E110)</f>
        <v>20.099999999999998</v>
      </c>
      <c r="F111" s="14">
        <f>SUM(F108:F110)</f>
        <v>58.2</v>
      </c>
      <c r="G111" s="14">
        <v>368</v>
      </c>
      <c r="H111" s="14">
        <f t="shared" ref="H111:O111" si="8">SUM(H108:H110)</f>
        <v>0.16999999999999998</v>
      </c>
      <c r="I111" s="14">
        <f t="shared" si="8"/>
        <v>0.41000000000000003</v>
      </c>
      <c r="J111" s="14">
        <f t="shared" si="8"/>
        <v>9.5</v>
      </c>
      <c r="K111" s="14">
        <f t="shared" si="8"/>
        <v>2.5</v>
      </c>
      <c r="L111" s="14">
        <f t="shared" si="8"/>
        <v>56</v>
      </c>
      <c r="M111" s="14">
        <f t="shared" si="8"/>
        <v>53.7</v>
      </c>
      <c r="N111" s="14">
        <f t="shared" si="8"/>
        <v>11.5</v>
      </c>
      <c r="O111" s="14">
        <f t="shared" si="8"/>
        <v>3.3</v>
      </c>
    </row>
    <row r="112" spans="1:15" x14ac:dyDescent="0.2">
      <c r="A112" s="11"/>
      <c r="B112" s="15" t="s">
        <v>39</v>
      </c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0"/>
    </row>
    <row r="113" spans="1:15" ht="18" customHeight="1" x14ac:dyDescent="0.2">
      <c r="A113" s="17"/>
      <c r="B113" s="35" t="s">
        <v>53</v>
      </c>
      <c r="C113" s="38">
        <v>20</v>
      </c>
      <c r="D113" s="14">
        <v>0.36</v>
      </c>
      <c r="E113" s="14">
        <v>0</v>
      </c>
      <c r="F113" s="14">
        <v>6.2</v>
      </c>
      <c r="G113" s="14">
        <v>24.6</v>
      </c>
      <c r="H113" s="14">
        <v>1</v>
      </c>
      <c r="I113" s="14">
        <v>6</v>
      </c>
      <c r="J113" s="14">
        <v>10</v>
      </c>
      <c r="K113" s="14">
        <v>1.5</v>
      </c>
      <c r="L113" s="14">
        <v>20</v>
      </c>
      <c r="M113" s="14">
        <v>5</v>
      </c>
      <c r="N113" s="14">
        <v>13</v>
      </c>
      <c r="O113" s="14">
        <v>0.8</v>
      </c>
    </row>
    <row r="114" spans="1:15" ht="27.75" customHeight="1" x14ac:dyDescent="0.2">
      <c r="A114" s="6">
        <v>111</v>
      </c>
      <c r="B114" s="12" t="s">
        <v>61</v>
      </c>
      <c r="C114" s="16" t="s">
        <v>41</v>
      </c>
      <c r="D114" s="13">
        <v>1.6</v>
      </c>
      <c r="E114" s="13">
        <v>4.16</v>
      </c>
      <c r="F114" s="13">
        <v>10.48</v>
      </c>
      <c r="G114" s="14">
        <v>184.8</v>
      </c>
      <c r="H114" s="13">
        <v>0.1</v>
      </c>
      <c r="I114" s="13">
        <v>6.1</v>
      </c>
      <c r="J114" s="13">
        <v>26</v>
      </c>
      <c r="K114" s="13">
        <v>2.6</v>
      </c>
      <c r="L114" s="13">
        <v>3</v>
      </c>
      <c r="M114" s="13">
        <v>5.9</v>
      </c>
      <c r="N114" s="13">
        <v>6</v>
      </c>
      <c r="O114" s="13">
        <v>12</v>
      </c>
    </row>
    <row r="115" spans="1:15" ht="37.5" customHeight="1" x14ac:dyDescent="0.2">
      <c r="A115" s="6">
        <v>451</v>
      </c>
      <c r="B115" s="12" t="s">
        <v>91</v>
      </c>
      <c r="C115" s="41" t="s">
        <v>113</v>
      </c>
      <c r="D115" s="13">
        <v>6.55</v>
      </c>
      <c r="E115" s="13">
        <v>8.25</v>
      </c>
      <c r="F115" s="13">
        <v>5.8</v>
      </c>
      <c r="G115" s="14">
        <v>125.5</v>
      </c>
      <c r="H115" s="13">
        <v>2.2999999999999998</v>
      </c>
      <c r="I115" s="13">
        <v>10</v>
      </c>
      <c r="J115" s="13">
        <v>7.4</v>
      </c>
      <c r="K115" s="13">
        <v>2.37</v>
      </c>
      <c r="L115" s="13">
        <v>5.54</v>
      </c>
      <c r="M115" s="13">
        <v>6.12</v>
      </c>
      <c r="N115" s="13">
        <v>5.9</v>
      </c>
      <c r="O115" s="13">
        <v>14</v>
      </c>
    </row>
    <row r="116" spans="1:15" ht="18.75" customHeight="1" x14ac:dyDescent="0.2">
      <c r="A116" s="6">
        <v>511</v>
      </c>
      <c r="B116" s="12" t="s">
        <v>92</v>
      </c>
      <c r="C116" s="6">
        <v>150</v>
      </c>
      <c r="D116" s="13">
        <v>3.75</v>
      </c>
      <c r="E116" s="13">
        <v>6.15</v>
      </c>
      <c r="F116" s="13">
        <v>38.549999999999997</v>
      </c>
      <c r="G116" s="13">
        <v>228</v>
      </c>
      <c r="H116" s="13">
        <v>0.2</v>
      </c>
      <c r="I116" s="13">
        <v>1.2</v>
      </c>
      <c r="J116" s="13">
        <v>3.22</v>
      </c>
      <c r="K116" s="13">
        <v>1.2</v>
      </c>
      <c r="L116" s="13">
        <v>9.6</v>
      </c>
      <c r="M116" s="13">
        <v>2.4</v>
      </c>
      <c r="N116" s="13">
        <v>7.7</v>
      </c>
      <c r="O116" s="13">
        <v>3</v>
      </c>
    </row>
    <row r="117" spans="1:15" ht="35.25" customHeight="1" x14ac:dyDescent="0.2">
      <c r="A117" s="6">
        <v>699</v>
      </c>
      <c r="B117" s="12" t="s">
        <v>93</v>
      </c>
      <c r="C117" s="6">
        <v>200</v>
      </c>
      <c r="D117" s="13">
        <v>0.2</v>
      </c>
      <c r="E117" s="13">
        <v>0</v>
      </c>
      <c r="F117" s="13">
        <v>3.6</v>
      </c>
      <c r="G117" s="14">
        <v>93</v>
      </c>
      <c r="H117" s="13">
        <v>0.04</v>
      </c>
      <c r="I117" s="13">
        <v>3.2</v>
      </c>
      <c r="J117" s="13">
        <v>0.3</v>
      </c>
      <c r="K117" s="13">
        <v>1.6</v>
      </c>
      <c r="L117" s="13">
        <v>3.6</v>
      </c>
      <c r="M117" s="13">
        <v>8</v>
      </c>
      <c r="N117" s="13">
        <v>2.1</v>
      </c>
      <c r="O117" s="13">
        <v>1</v>
      </c>
    </row>
    <row r="118" spans="1:15" ht="15" customHeight="1" x14ac:dyDescent="0.2">
      <c r="A118" s="6"/>
      <c r="B118" s="12" t="s">
        <v>63</v>
      </c>
      <c r="C118" s="6">
        <v>60</v>
      </c>
      <c r="D118" s="13">
        <v>3.3</v>
      </c>
      <c r="E118" s="13">
        <v>0.6</v>
      </c>
      <c r="F118" s="13">
        <v>30</v>
      </c>
      <c r="G118" s="13">
        <v>138.6</v>
      </c>
      <c r="H118" s="13">
        <v>0.06</v>
      </c>
      <c r="I118" s="13">
        <v>0</v>
      </c>
      <c r="J118" s="13">
        <v>0</v>
      </c>
      <c r="K118" s="13">
        <v>1.3</v>
      </c>
      <c r="L118" s="13">
        <v>21</v>
      </c>
      <c r="M118" s="13">
        <v>95</v>
      </c>
      <c r="N118" s="13">
        <v>28</v>
      </c>
      <c r="O118" s="13">
        <v>2</v>
      </c>
    </row>
    <row r="119" spans="1:15" x14ac:dyDescent="0.2">
      <c r="A119" s="17" t="s">
        <v>38</v>
      </c>
      <c r="B119" s="12"/>
      <c r="C119" s="19"/>
      <c r="D119" s="14">
        <f>SUM(D113:D118)</f>
        <v>15.759999999999998</v>
      </c>
      <c r="E119" s="14">
        <f>SUM(E113:E118)</f>
        <v>19.160000000000004</v>
      </c>
      <c r="F119" s="14">
        <f>SUM(F113:F118)</f>
        <v>94.63</v>
      </c>
      <c r="G119" s="14">
        <v>940</v>
      </c>
      <c r="H119" s="14">
        <f t="shared" ref="H119:O119" si="9">SUM(H113:H118)</f>
        <v>3.7</v>
      </c>
      <c r="I119" s="14">
        <f t="shared" si="9"/>
        <v>26.5</v>
      </c>
      <c r="J119" s="14">
        <f t="shared" si="9"/>
        <v>46.919999999999995</v>
      </c>
      <c r="K119" s="14">
        <f t="shared" si="9"/>
        <v>10.57</v>
      </c>
      <c r="L119" s="14">
        <f t="shared" si="9"/>
        <v>62.74</v>
      </c>
      <c r="M119" s="14">
        <f t="shared" si="9"/>
        <v>122.42</v>
      </c>
      <c r="N119" s="14">
        <f t="shared" si="9"/>
        <v>62.7</v>
      </c>
      <c r="O119" s="14">
        <f t="shared" si="9"/>
        <v>32.799999999999997</v>
      </c>
    </row>
    <row r="120" spans="1:15" x14ac:dyDescent="0.2">
      <c r="A120" s="11"/>
      <c r="B120" s="15" t="s">
        <v>44</v>
      </c>
      <c r="C120" s="4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0"/>
    </row>
    <row r="121" spans="1:15" ht="13.5" customHeight="1" x14ac:dyDescent="0.2">
      <c r="A121" s="6">
        <v>765</v>
      </c>
      <c r="B121" s="12" t="s">
        <v>64</v>
      </c>
      <c r="C121" s="6">
        <v>100</v>
      </c>
      <c r="D121" s="13">
        <v>1.1000000000000001</v>
      </c>
      <c r="E121" s="13">
        <v>6.4</v>
      </c>
      <c r="F121" s="13">
        <v>27</v>
      </c>
      <c r="G121" s="13">
        <v>260</v>
      </c>
      <c r="H121" s="13">
        <v>2</v>
      </c>
      <c r="I121" s="13">
        <v>0.8</v>
      </c>
      <c r="J121" s="13">
        <v>0.2</v>
      </c>
      <c r="K121" s="13">
        <v>1.6</v>
      </c>
      <c r="L121" s="13">
        <v>15.6</v>
      </c>
      <c r="M121" s="13">
        <v>8</v>
      </c>
      <c r="N121" s="13">
        <v>4</v>
      </c>
      <c r="O121" s="13">
        <v>1</v>
      </c>
    </row>
    <row r="122" spans="1:15" ht="14.25" customHeight="1" x14ac:dyDescent="0.2">
      <c r="A122" s="6">
        <v>685</v>
      </c>
      <c r="B122" s="22" t="s">
        <v>47</v>
      </c>
      <c r="C122" s="8">
        <v>200</v>
      </c>
      <c r="D122" s="13">
        <v>0.2</v>
      </c>
      <c r="E122" s="13">
        <v>0</v>
      </c>
      <c r="F122" s="13">
        <v>14</v>
      </c>
      <c r="G122" s="13">
        <v>55</v>
      </c>
      <c r="H122" s="13">
        <v>15</v>
      </c>
      <c r="I122" s="13">
        <v>90</v>
      </c>
      <c r="J122" s="13">
        <v>0.06</v>
      </c>
      <c r="K122" s="13">
        <v>0</v>
      </c>
      <c r="L122" s="13">
        <v>0</v>
      </c>
      <c r="M122" s="13">
        <v>1.6</v>
      </c>
      <c r="N122" s="13">
        <v>5</v>
      </c>
      <c r="O122" s="13">
        <v>0</v>
      </c>
    </row>
    <row r="123" spans="1:15" x14ac:dyDescent="0.2">
      <c r="A123" s="6" t="s">
        <v>38</v>
      </c>
      <c r="B123" s="12"/>
      <c r="C123" s="16"/>
      <c r="D123" s="13">
        <f t="shared" ref="D123:O123" si="10">SUM(D121:D122)</f>
        <v>1.3</v>
      </c>
      <c r="E123" s="13">
        <f t="shared" si="10"/>
        <v>6.4</v>
      </c>
      <c r="F123" s="13">
        <f t="shared" si="10"/>
        <v>41</v>
      </c>
      <c r="G123" s="13">
        <f t="shared" si="10"/>
        <v>315</v>
      </c>
      <c r="H123" s="13">
        <f t="shared" si="10"/>
        <v>17</v>
      </c>
      <c r="I123" s="13">
        <f t="shared" si="10"/>
        <v>90.8</v>
      </c>
      <c r="J123" s="13">
        <f t="shared" si="10"/>
        <v>0.26</v>
      </c>
      <c r="K123" s="13">
        <f t="shared" si="10"/>
        <v>1.6</v>
      </c>
      <c r="L123" s="13">
        <f t="shared" si="10"/>
        <v>15.6</v>
      </c>
      <c r="M123" s="13">
        <f t="shared" si="10"/>
        <v>9.6</v>
      </c>
      <c r="N123" s="13">
        <f t="shared" si="10"/>
        <v>9</v>
      </c>
      <c r="O123" s="13">
        <f t="shared" si="10"/>
        <v>1</v>
      </c>
    </row>
    <row r="124" spans="1:15" x14ac:dyDescent="0.2">
      <c r="A124" s="6" t="s">
        <v>38</v>
      </c>
      <c r="B124" s="5"/>
      <c r="C124" s="5"/>
      <c r="D124" s="20">
        <f>SUM(D111,D119,D123)</f>
        <v>28.56</v>
      </c>
      <c r="E124" s="20">
        <f>SUM(E111,E119,E123)</f>
        <v>45.660000000000004</v>
      </c>
      <c r="F124" s="20">
        <f>SUM(F111,F119,F123)</f>
        <v>193.82999999999998</v>
      </c>
      <c r="G124" s="20">
        <v>1623</v>
      </c>
      <c r="H124" s="20">
        <f t="shared" ref="H124:O124" si="11">SUM(H111,H119,H123)</f>
        <v>20.87</v>
      </c>
      <c r="I124" s="20">
        <f t="shared" si="11"/>
        <v>117.71</v>
      </c>
      <c r="J124" s="20">
        <f t="shared" si="11"/>
        <v>56.679999999999993</v>
      </c>
      <c r="K124" s="20">
        <f t="shared" si="11"/>
        <v>14.67</v>
      </c>
      <c r="L124" s="20">
        <f t="shared" si="11"/>
        <v>134.34</v>
      </c>
      <c r="M124" s="20">
        <f t="shared" si="11"/>
        <v>185.72</v>
      </c>
      <c r="N124" s="20">
        <f t="shared" si="11"/>
        <v>83.2</v>
      </c>
      <c r="O124" s="20">
        <f t="shared" si="11"/>
        <v>37.099999999999994</v>
      </c>
    </row>
    <row r="125" spans="1:15" x14ac:dyDescent="0.2">
      <c r="A125" s="24"/>
      <c r="C125"/>
      <c r="D125" s="4"/>
      <c r="E125" s="4"/>
      <c r="F125" s="4"/>
      <c r="G125" s="4"/>
      <c r="H125" s="4"/>
      <c r="I125" s="4"/>
      <c r="J125" s="4"/>
      <c r="K125" s="25"/>
      <c r="L125" s="4"/>
      <c r="M125" s="4"/>
      <c r="N125" s="4"/>
      <c r="O125" s="4"/>
    </row>
    <row r="126" spans="1:15" x14ac:dyDescent="0.2">
      <c r="A126" s="24"/>
      <c r="C126"/>
      <c r="D126" s="4"/>
      <c r="E126" s="4"/>
      <c r="F126" s="4"/>
      <c r="G126" s="4"/>
      <c r="H126" s="4"/>
      <c r="I126" s="4"/>
      <c r="J126" s="4"/>
      <c r="K126" s="25"/>
      <c r="L126" s="4"/>
      <c r="M126" s="4"/>
      <c r="N126" s="4"/>
      <c r="O126" s="4"/>
    </row>
    <row r="127" spans="1:15" x14ac:dyDescent="0.2">
      <c r="A127" s="24"/>
      <c r="C127"/>
      <c r="D127" s="4"/>
      <c r="E127" s="4"/>
      <c r="F127" s="4"/>
      <c r="G127" s="4"/>
      <c r="H127" s="4"/>
      <c r="I127" s="4"/>
      <c r="J127" s="4"/>
      <c r="K127" s="25"/>
      <c r="L127" s="4"/>
      <c r="M127" s="4"/>
      <c r="N127" s="4"/>
      <c r="O127" s="4"/>
    </row>
    <row r="128" spans="1:15" x14ac:dyDescent="0.2">
      <c r="A128" s="24"/>
      <c r="C128"/>
      <c r="D128" s="4"/>
      <c r="E128" s="4"/>
      <c r="F128" s="4"/>
      <c r="G128" s="4"/>
      <c r="H128" s="4"/>
      <c r="I128" s="4"/>
      <c r="J128" s="4"/>
      <c r="K128" s="25"/>
      <c r="L128" s="4"/>
      <c r="M128" s="4"/>
      <c r="N128" s="4"/>
      <c r="O128" s="4"/>
    </row>
    <row r="129" spans="1:15" x14ac:dyDescent="0.2">
      <c r="A129" s="24"/>
      <c r="C129"/>
      <c r="D129" s="4"/>
      <c r="E129" s="4"/>
      <c r="F129" s="4"/>
      <c r="G129" s="4"/>
      <c r="H129" s="4"/>
      <c r="I129" s="4"/>
      <c r="J129" s="4"/>
      <c r="K129" s="25"/>
      <c r="L129" s="4"/>
      <c r="M129" s="4"/>
      <c r="N129" s="4"/>
      <c r="O129" s="4"/>
    </row>
    <row r="130" spans="1:15" x14ac:dyDescent="0.2">
      <c r="A130" s="24"/>
      <c r="C130"/>
      <c r="D130" s="4"/>
      <c r="E130" s="4"/>
      <c r="F130" s="4"/>
      <c r="G130" s="4"/>
      <c r="H130" s="4"/>
      <c r="I130" s="4"/>
      <c r="J130" s="4"/>
      <c r="K130" s="25"/>
      <c r="L130" s="4"/>
      <c r="M130" s="4"/>
      <c r="N130" s="4"/>
      <c r="O130" s="4"/>
    </row>
    <row r="131" spans="1:15" x14ac:dyDescent="0.2">
      <c r="A131" s="24"/>
      <c r="C131"/>
      <c r="D131" s="4"/>
      <c r="E131" s="4"/>
      <c r="F131" s="4"/>
      <c r="G131" s="4"/>
      <c r="H131" s="4"/>
      <c r="I131" s="4"/>
      <c r="J131" s="4"/>
      <c r="K131" s="25"/>
      <c r="L131" s="4"/>
      <c r="M131" s="4"/>
      <c r="N131" s="4"/>
      <c r="O131" s="4"/>
    </row>
    <row r="132" spans="1:15" x14ac:dyDescent="0.2">
      <c r="A132" s="24"/>
      <c r="C132"/>
      <c r="D132" s="4"/>
      <c r="E132" s="4"/>
      <c r="F132" s="4"/>
      <c r="G132" s="4"/>
      <c r="H132" s="4"/>
      <c r="I132" s="4"/>
      <c r="J132" s="4"/>
      <c r="K132" s="25"/>
      <c r="L132" s="4"/>
      <c r="M132" s="4"/>
      <c r="N132" s="4"/>
      <c r="O132" s="4"/>
    </row>
    <row r="133" spans="1:15" x14ac:dyDescent="0.2">
      <c r="A133" s="24"/>
      <c r="C133"/>
      <c r="D133" s="4"/>
      <c r="E133" s="4"/>
      <c r="F133" s="4"/>
      <c r="G133" s="4"/>
      <c r="H133" s="4"/>
      <c r="I133" s="4"/>
      <c r="J133" s="4"/>
      <c r="K133" s="25"/>
      <c r="L133" s="4"/>
      <c r="M133" s="4"/>
      <c r="N133" s="4"/>
      <c r="O133" s="4"/>
    </row>
    <row r="134" spans="1:15" x14ac:dyDescent="0.2">
      <c r="A134" s="24"/>
      <c r="C134"/>
      <c r="D134" s="4"/>
      <c r="E134" s="4"/>
      <c r="F134" s="4"/>
      <c r="G134" s="4"/>
      <c r="H134" s="4"/>
      <c r="I134" s="4"/>
      <c r="J134" s="4"/>
      <c r="K134" s="25"/>
      <c r="L134" s="4"/>
      <c r="M134" s="4"/>
      <c r="N134" s="4"/>
      <c r="O134" s="4"/>
    </row>
    <row r="135" spans="1:15" x14ac:dyDescent="0.2">
      <c r="A135" s="24"/>
      <c r="C135"/>
      <c r="D135" s="4"/>
      <c r="E135" s="4"/>
      <c r="F135" s="4"/>
      <c r="G135" s="4"/>
      <c r="H135" s="4"/>
      <c r="I135" s="4"/>
      <c r="J135" s="4"/>
      <c r="K135" s="25"/>
      <c r="L135" s="4"/>
      <c r="M135" s="4"/>
      <c r="N135" s="4"/>
      <c r="O135" s="4"/>
    </row>
    <row r="136" spans="1:15" x14ac:dyDescent="0.2">
      <c r="A136" s="24"/>
      <c r="C136"/>
      <c r="D136" s="4"/>
      <c r="E136" s="4"/>
      <c r="F136" s="4"/>
      <c r="G136" s="4"/>
      <c r="H136" s="4"/>
      <c r="I136" s="4"/>
      <c r="J136" s="4"/>
      <c r="K136" s="25"/>
      <c r="L136" s="4"/>
      <c r="M136" s="4"/>
      <c r="N136" s="4"/>
      <c r="O136" s="4"/>
    </row>
    <row r="137" spans="1:15" x14ac:dyDescent="0.2">
      <c r="A137" s="24"/>
      <c r="C137"/>
      <c r="D137" s="4"/>
      <c r="E137" s="4"/>
      <c r="F137" s="4"/>
      <c r="G137" s="4"/>
      <c r="H137" s="4"/>
      <c r="I137" s="4"/>
      <c r="J137" s="4"/>
      <c r="K137" s="25"/>
      <c r="L137" s="4"/>
      <c r="M137" s="4"/>
      <c r="N137" s="4"/>
      <c r="O137" s="4"/>
    </row>
    <row r="138" spans="1:15" x14ac:dyDescent="0.2">
      <c r="A138" s="24"/>
      <c r="C138"/>
      <c r="D138" s="4"/>
      <c r="E138" s="4"/>
      <c r="F138" s="4"/>
      <c r="G138" s="4"/>
      <c r="H138" s="4"/>
      <c r="I138" s="4"/>
      <c r="J138" s="4"/>
      <c r="K138" s="25"/>
      <c r="L138" s="4"/>
      <c r="M138" s="4"/>
      <c r="N138" s="4"/>
      <c r="O138" s="4"/>
    </row>
    <row r="139" spans="1:15" x14ac:dyDescent="0.2">
      <c r="A139" s="24"/>
      <c r="C139"/>
      <c r="D139" s="4"/>
      <c r="E139" s="4"/>
      <c r="F139" s="4"/>
      <c r="G139" s="4"/>
      <c r="H139" s="4"/>
      <c r="I139" s="4"/>
      <c r="J139" s="4"/>
      <c r="K139" s="25"/>
      <c r="L139" s="4"/>
      <c r="M139" s="4"/>
      <c r="N139" s="4"/>
      <c r="O139" s="4"/>
    </row>
    <row r="140" spans="1:15" x14ac:dyDescent="0.2">
      <c r="A140" s="24"/>
      <c r="C140"/>
      <c r="D140" s="4"/>
      <c r="E140" s="4"/>
      <c r="F140" s="4"/>
      <c r="G140" s="4"/>
      <c r="H140" s="4"/>
      <c r="I140" s="4"/>
      <c r="J140" s="4"/>
      <c r="K140" s="25"/>
      <c r="L140" s="4"/>
      <c r="M140" s="4"/>
      <c r="N140" s="4"/>
      <c r="O140" s="4"/>
    </row>
    <row r="141" spans="1:15" x14ac:dyDescent="0.2">
      <c r="A141" s="24"/>
      <c r="C141"/>
      <c r="D141" s="4"/>
      <c r="E141" s="4"/>
      <c r="F141" s="4"/>
      <c r="G141" s="4"/>
      <c r="H141" s="4"/>
      <c r="I141" s="4"/>
      <c r="J141" s="4"/>
      <c r="K141" s="25"/>
      <c r="L141" s="4"/>
      <c r="M141" s="4"/>
      <c r="N141" s="4"/>
      <c r="O141" s="4"/>
    </row>
    <row r="142" spans="1:15" x14ac:dyDescent="0.2">
      <c r="A142" s="24"/>
      <c r="C142"/>
      <c r="D142" s="4"/>
      <c r="E142" s="4"/>
      <c r="F142" s="4"/>
      <c r="G142" s="4"/>
      <c r="H142" s="4"/>
      <c r="I142" s="4"/>
      <c r="J142" s="4"/>
      <c r="K142" s="25"/>
      <c r="L142" s="4"/>
      <c r="M142" s="4"/>
      <c r="N142" s="4"/>
      <c r="O142" s="4"/>
    </row>
    <row r="143" spans="1:15" x14ac:dyDescent="0.2">
      <c r="A143" s="24"/>
      <c r="C143"/>
      <c r="D143" s="4"/>
      <c r="E143" s="4"/>
      <c r="F143" s="4"/>
      <c r="G143" s="4"/>
      <c r="H143" s="4"/>
      <c r="I143" s="4"/>
      <c r="J143" s="4"/>
      <c r="K143" s="25"/>
      <c r="L143" s="4"/>
      <c r="M143" s="4"/>
      <c r="N143" s="4"/>
      <c r="O143" s="4"/>
    </row>
    <row r="144" spans="1:15" x14ac:dyDescent="0.2">
      <c r="A144" s="24"/>
      <c r="C144"/>
      <c r="D144" s="4"/>
      <c r="E144" s="4"/>
      <c r="F144" s="4"/>
      <c r="G144" s="4"/>
      <c r="H144" s="4"/>
      <c r="I144" s="4"/>
      <c r="J144" s="4"/>
      <c r="K144" s="25"/>
      <c r="L144" s="4"/>
      <c r="M144" s="4"/>
      <c r="N144" s="4"/>
      <c r="O144" s="4"/>
    </row>
    <row r="145" spans="1:15" x14ac:dyDescent="0.2">
      <c r="A145" s="24"/>
      <c r="C145"/>
      <c r="D145" s="4"/>
      <c r="E145" s="4"/>
      <c r="F145" s="4"/>
      <c r="G145" s="4"/>
      <c r="H145" s="4"/>
      <c r="I145" s="4"/>
      <c r="J145" s="4"/>
      <c r="K145" s="25"/>
      <c r="L145" s="4"/>
      <c r="M145" s="4"/>
      <c r="N145" s="4"/>
      <c r="O145" s="4"/>
    </row>
    <row r="146" spans="1:15" x14ac:dyDescent="0.2">
      <c r="A146" s="24"/>
      <c r="C146"/>
      <c r="D146" s="4"/>
      <c r="E146" s="4"/>
      <c r="F146" s="4"/>
      <c r="G146" s="4"/>
      <c r="H146" s="4"/>
      <c r="I146" s="4"/>
      <c r="J146" s="4"/>
      <c r="K146" s="25"/>
      <c r="L146" s="4"/>
      <c r="M146" s="4"/>
      <c r="N146" s="4"/>
      <c r="O146" s="4"/>
    </row>
    <row r="147" spans="1:15" x14ac:dyDescent="0.2">
      <c r="A147" s="24"/>
      <c r="C147"/>
      <c r="D147" s="4"/>
      <c r="E147" s="4"/>
      <c r="F147" s="4"/>
      <c r="G147" s="4"/>
      <c r="H147" s="4"/>
      <c r="I147" s="4"/>
      <c r="J147" s="4"/>
      <c r="K147" s="25"/>
      <c r="L147" s="4"/>
      <c r="M147" s="4"/>
      <c r="N147" s="4"/>
      <c r="O147" s="4"/>
    </row>
    <row r="148" spans="1:15" x14ac:dyDescent="0.2">
      <c r="A148" s="24"/>
      <c r="C148"/>
      <c r="D148" s="4"/>
      <c r="E148" s="4"/>
      <c r="F148" s="4"/>
      <c r="G148" s="4"/>
      <c r="H148" s="4"/>
      <c r="I148" s="4"/>
      <c r="J148" s="4"/>
      <c r="K148" s="25"/>
      <c r="L148" s="4"/>
      <c r="M148" s="4"/>
      <c r="N148" s="4"/>
      <c r="O148" s="4"/>
    </row>
    <row r="149" spans="1:15" x14ac:dyDescent="0.2">
      <c r="A149" s="24"/>
      <c r="C149"/>
      <c r="D149" s="4"/>
      <c r="E149" s="4"/>
      <c r="F149" s="4"/>
      <c r="G149" s="4"/>
      <c r="H149" s="4"/>
      <c r="I149" s="4"/>
      <c r="J149" s="4"/>
      <c r="K149" s="25"/>
      <c r="L149" s="4"/>
      <c r="M149" s="4"/>
      <c r="N149" s="4"/>
      <c r="O149" s="4"/>
    </row>
    <row r="150" spans="1:15" x14ac:dyDescent="0.2">
      <c r="A150" s="24"/>
      <c r="C150"/>
      <c r="D150" s="4"/>
      <c r="E150" s="4"/>
      <c r="F150" s="4"/>
      <c r="G150" s="4"/>
      <c r="H150" s="4"/>
      <c r="I150" s="4"/>
      <c r="J150" s="4"/>
      <c r="K150" s="25"/>
      <c r="L150" s="4"/>
      <c r="M150" s="4"/>
      <c r="N150" s="4"/>
      <c r="O150" s="4"/>
    </row>
    <row r="151" spans="1:15" x14ac:dyDescent="0.2">
      <c r="A151" s="24"/>
      <c r="C151"/>
      <c r="D151" s="4"/>
      <c r="E151" s="4"/>
      <c r="F151" s="4"/>
      <c r="G151" s="4"/>
      <c r="H151" s="4"/>
      <c r="I151" s="4"/>
      <c r="J151" s="4"/>
      <c r="K151" s="25"/>
      <c r="L151" s="4"/>
      <c r="M151" s="4"/>
      <c r="N151" s="4"/>
      <c r="O151" s="4"/>
    </row>
    <row r="152" spans="1:15" x14ac:dyDescent="0.2">
      <c r="A152" s="24"/>
      <c r="C152"/>
      <c r="D152" s="4"/>
      <c r="E152" s="4"/>
      <c r="F152" s="4"/>
      <c r="G152" s="4"/>
      <c r="H152" s="4"/>
      <c r="I152" s="4"/>
      <c r="J152" s="4"/>
      <c r="K152" s="25"/>
      <c r="L152" s="4"/>
      <c r="M152" s="4"/>
      <c r="N152" s="4"/>
      <c r="O152" s="4"/>
    </row>
    <row r="153" spans="1:15" x14ac:dyDescent="0.2">
      <c r="A153" s="24"/>
      <c r="C153"/>
      <c r="D153" s="4"/>
      <c r="E153" s="4"/>
      <c r="F153" s="4"/>
      <c r="G153" s="4"/>
      <c r="H153" s="4"/>
      <c r="I153" s="4"/>
      <c r="J153" s="4"/>
      <c r="K153" s="25"/>
      <c r="L153" s="4"/>
      <c r="M153" s="4"/>
      <c r="N153" s="4"/>
      <c r="O153" s="4"/>
    </row>
    <row r="154" spans="1:15" x14ac:dyDescent="0.2">
      <c r="A154" s="24"/>
      <c r="C154"/>
      <c r="D154" s="4"/>
      <c r="E154" s="4"/>
      <c r="F154" s="4"/>
      <c r="G154" s="4"/>
      <c r="H154" s="4"/>
      <c r="I154" s="4"/>
      <c r="J154" s="4"/>
      <c r="K154" s="25"/>
      <c r="L154" s="4"/>
      <c r="M154" s="4"/>
      <c r="N154" s="4"/>
      <c r="O154" s="4"/>
    </row>
    <row r="155" spans="1:15" x14ac:dyDescent="0.2">
      <c r="A155" s="24"/>
      <c r="C155"/>
      <c r="D155" s="4"/>
      <c r="E155" s="4"/>
      <c r="F155" s="4"/>
      <c r="G155" s="4"/>
      <c r="H155" s="4"/>
      <c r="I155" s="4"/>
      <c r="J155" s="4"/>
      <c r="K155" s="25"/>
      <c r="L155" s="4"/>
      <c r="M155" s="4"/>
      <c r="N155" s="4"/>
      <c r="O155" s="4"/>
    </row>
    <row r="156" spans="1:15" x14ac:dyDescent="0.2">
      <c r="A156" s="24"/>
      <c r="C156"/>
      <c r="D156" s="4"/>
      <c r="E156" s="4"/>
      <c r="F156" s="4"/>
      <c r="G156" s="4"/>
      <c r="H156" s="4"/>
      <c r="I156" s="4"/>
      <c r="J156" s="4"/>
      <c r="K156" s="25"/>
      <c r="L156" s="4"/>
      <c r="M156" s="4"/>
      <c r="N156" s="4"/>
      <c r="O156" s="4"/>
    </row>
    <row r="157" spans="1:15" x14ac:dyDescent="0.2">
      <c r="A157" s="24"/>
      <c r="C157"/>
      <c r="D157" s="4"/>
      <c r="E157" s="4"/>
      <c r="F157" s="4"/>
      <c r="G157" s="4"/>
      <c r="H157" s="4"/>
      <c r="I157" s="4"/>
      <c r="J157" s="4"/>
      <c r="K157" s="25"/>
      <c r="L157" s="4"/>
      <c r="M157" s="4"/>
      <c r="N157" s="4"/>
      <c r="O157" s="4"/>
    </row>
    <row r="158" spans="1:15" x14ac:dyDescent="0.2">
      <c r="A158" s="24"/>
      <c r="C158"/>
      <c r="D158" s="4"/>
      <c r="E158" s="4"/>
      <c r="F158" s="4"/>
      <c r="G158" s="4"/>
      <c r="H158" s="4"/>
      <c r="I158" s="4"/>
      <c r="J158" s="4"/>
      <c r="K158" s="25"/>
      <c r="L158" s="4"/>
      <c r="M158" s="4"/>
      <c r="N158" s="4"/>
      <c r="O158" s="4"/>
    </row>
    <row r="159" spans="1:15" x14ac:dyDescent="0.2">
      <c r="A159" s="24"/>
      <c r="C159"/>
      <c r="D159" s="4"/>
      <c r="E159" s="4"/>
      <c r="F159" s="4"/>
      <c r="G159" s="4"/>
      <c r="H159" s="4"/>
      <c r="I159" s="4"/>
      <c r="J159" s="4"/>
      <c r="K159" s="25"/>
      <c r="L159" s="4"/>
      <c r="M159" s="4"/>
      <c r="N159" s="4"/>
      <c r="O159" s="4"/>
    </row>
    <row r="160" spans="1:15" x14ac:dyDescent="0.2">
      <c r="A160" s="24"/>
      <c r="C160"/>
      <c r="D160" s="4"/>
      <c r="E160" s="4"/>
      <c r="F160" s="4"/>
      <c r="G160" s="4"/>
      <c r="H160" s="4"/>
      <c r="I160" s="4"/>
      <c r="J160" s="4"/>
      <c r="K160" s="25"/>
      <c r="L160" s="4"/>
      <c r="M160" s="4"/>
      <c r="N160" s="4"/>
      <c r="O160" s="4"/>
    </row>
    <row r="161" spans="1:15" x14ac:dyDescent="0.2">
      <c r="A161" s="24"/>
      <c r="C161"/>
      <c r="D161" s="4"/>
      <c r="E161" s="4"/>
      <c r="F161" s="4"/>
      <c r="G161" s="4"/>
      <c r="H161" s="4"/>
      <c r="I161" s="4"/>
      <c r="J161" s="4"/>
      <c r="K161" s="25"/>
      <c r="L161" s="4"/>
      <c r="M161" s="4"/>
      <c r="N161" s="4"/>
      <c r="O161" s="4"/>
    </row>
    <row r="162" spans="1:15" x14ac:dyDescent="0.2">
      <c r="A162" s="24"/>
      <c r="C162"/>
      <c r="D162" s="4"/>
      <c r="E162" s="4"/>
      <c r="F162" s="4"/>
      <c r="G162" s="4"/>
      <c r="H162" s="4"/>
      <c r="I162" s="4"/>
      <c r="J162" s="4"/>
      <c r="K162" s="25"/>
      <c r="L162" s="4"/>
      <c r="M162" s="4"/>
      <c r="N162" s="4"/>
      <c r="O162" s="4"/>
    </row>
    <row r="163" spans="1:15" x14ac:dyDescent="0.2">
      <c r="A163" s="24"/>
      <c r="C163"/>
      <c r="D163" s="4"/>
      <c r="E163" s="4"/>
      <c r="F163" s="4"/>
      <c r="G163" s="4"/>
      <c r="H163" s="4"/>
      <c r="I163" s="4"/>
      <c r="J163" s="4"/>
      <c r="K163" s="25"/>
      <c r="L163" s="4"/>
      <c r="M163" s="4"/>
      <c r="N163" s="4"/>
      <c r="O163" s="4"/>
    </row>
    <row r="164" spans="1:15" x14ac:dyDescent="0.2">
      <c r="A164" s="24"/>
      <c r="C164"/>
      <c r="D164" s="4"/>
      <c r="E164" s="4"/>
      <c r="F164" s="4"/>
      <c r="G164" s="4"/>
      <c r="H164" s="4"/>
      <c r="I164" s="4"/>
      <c r="J164" s="4"/>
      <c r="K164" s="25"/>
      <c r="L164" s="4"/>
      <c r="M164" s="4"/>
      <c r="N164" s="4"/>
      <c r="O164" s="4"/>
    </row>
    <row r="165" spans="1:15" x14ac:dyDescent="0.2">
      <c r="A165" s="24"/>
      <c r="C165"/>
      <c r="D165" s="4"/>
      <c r="E165" s="4"/>
      <c r="F165" s="4"/>
      <c r="G165" s="4"/>
      <c r="H165" s="4"/>
      <c r="I165" s="4"/>
      <c r="J165" s="4"/>
      <c r="K165" s="25"/>
      <c r="L165" s="4"/>
      <c r="M165" s="4"/>
      <c r="N165" s="4"/>
      <c r="O165" s="4"/>
    </row>
    <row r="166" spans="1:15" x14ac:dyDescent="0.2">
      <c r="A166" s="24"/>
      <c r="C166"/>
      <c r="D166" s="4"/>
      <c r="E166" s="4"/>
      <c r="F166" s="4"/>
      <c r="G166" s="4"/>
      <c r="H166" s="4"/>
      <c r="I166" s="4"/>
      <c r="J166" s="4"/>
      <c r="K166" s="25"/>
      <c r="L166" s="4"/>
      <c r="M166" s="4"/>
      <c r="N166" s="4"/>
      <c r="O166" s="4"/>
    </row>
    <row r="167" spans="1:15" x14ac:dyDescent="0.2">
      <c r="A167" s="24"/>
      <c r="C167"/>
      <c r="D167" s="4"/>
      <c r="E167" s="4"/>
      <c r="F167" s="4"/>
      <c r="G167" s="4"/>
      <c r="H167" s="4"/>
      <c r="I167" s="4"/>
      <c r="J167" s="4"/>
      <c r="K167" s="25"/>
      <c r="L167" s="4"/>
      <c r="M167" s="4"/>
      <c r="N167" s="4"/>
      <c r="O167" s="4"/>
    </row>
    <row r="168" spans="1:15" x14ac:dyDescent="0.2">
      <c r="A168" s="24"/>
      <c r="C168"/>
      <c r="D168" s="4"/>
      <c r="E168" s="4"/>
      <c r="F168" s="4"/>
      <c r="G168" s="4"/>
      <c r="H168" s="4"/>
      <c r="I168" s="4"/>
      <c r="J168" s="4"/>
      <c r="K168" s="25"/>
      <c r="L168" s="4"/>
      <c r="M168" s="4"/>
      <c r="N168" s="4"/>
      <c r="O168" s="4"/>
    </row>
    <row r="169" spans="1:15" ht="9.75" customHeight="1" x14ac:dyDescent="0.2">
      <c r="A169" s="24"/>
      <c r="C169"/>
      <c r="D169" s="4"/>
      <c r="E169" s="4"/>
      <c r="F169" s="4"/>
      <c r="G169" s="4"/>
      <c r="H169" s="4"/>
      <c r="I169" s="4"/>
      <c r="J169" s="4"/>
      <c r="K169" s="25"/>
      <c r="L169" s="4"/>
      <c r="M169" s="4"/>
      <c r="N169" s="4"/>
      <c r="O169" s="4"/>
    </row>
    <row r="170" spans="1:15" x14ac:dyDescent="0.2">
      <c r="A170" s="3"/>
    </row>
    <row r="171" spans="1:15" x14ac:dyDescent="0.2">
      <c r="B171" s="2" t="s">
        <v>1</v>
      </c>
      <c r="C171" t="s">
        <v>65</v>
      </c>
    </row>
    <row r="172" spans="1:15" x14ac:dyDescent="0.2">
      <c r="B172" s="2" t="s">
        <v>3</v>
      </c>
      <c r="C172" t="s">
        <v>4</v>
      </c>
    </row>
    <row r="173" spans="1:15" x14ac:dyDescent="0.2">
      <c r="B173" s="2" t="s">
        <v>5</v>
      </c>
      <c r="C173" t="s">
        <v>6</v>
      </c>
    </row>
    <row r="174" spans="1:15" ht="45" x14ac:dyDescent="0.2">
      <c r="A174" s="8" t="s">
        <v>7</v>
      </c>
      <c r="B174" s="9" t="s">
        <v>8</v>
      </c>
      <c r="C174" s="8" t="s">
        <v>9</v>
      </c>
      <c r="D174" s="9" t="s">
        <v>10</v>
      </c>
      <c r="E174" s="9"/>
      <c r="F174" s="9"/>
      <c r="G174" s="8" t="s">
        <v>11</v>
      </c>
      <c r="H174" s="9" t="s">
        <v>12</v>
      </c>
      <c r="I174" s="9"/>
      <c r="J174" s="9"/>
      <c r="K174" s="9"/>
      <c r="L174" s="9" t="s">
        <v>13</v>
      </c>
      <c r="M174" s="9"/>
      <c r="N174" s="9"/>
      <c r="O174" s="9"/>
    </row>
    <row r="175" spans="1:15" x14ac:dyDescent="0.2">
      <c r="A175" s="8"/>
      <c r="B175" s="9"/>
      <c r="C175" s="8"/>
      <c r="D175" s="8" t="s">
        <v>14</v>
      </c>
      <c r="E175" s="8" t="s">
        <v>15</v>
      </c>
      <c r="F175" s="8" t="s">
        <v>16</v>
      </c>
      <c r="G175" s="8"/>
      <c r="H175" s="8" t="s">
        <v>17</v>
      </c>
      <c r="I175" s="8" t="s">
        <v>18</v>
      </c>
      <c r="J175" s="8" t="s">
        <v>19</v>
      </c>
      <c r="K175" s="8" t="s">
        <v>20</v>
      </c>
      <c r="L175" s="8" t="s">
        <v>21</v>
      </c>
      <c r="M175" s="8" t="s">
        <v>22</v>
      </c>
      <c r="N175" s="8" t="s">
        <v>23</v>
      </c>
      <c r="O175" s="8" t="s">
        <v>24</v>
      </c>
    </row>
    <row r="176" spans="1:15" x14ac:dyDescent="0.2">
      <c r="A176" s="6" t="s">
        <v>25</v>
      </c>
      <c r="B176" s="10" t="s">
        <v>26</v>
      </c>
      <c r="C176" s="6" t="s">
        <v>27</v>
      </c>
      <c r="D176" s="6" t="s">
        <v>28</v>
      </c>
      <c r="E176" s="6" t="s">
        <v>29</v>
      </c>
      <c r="F176" s="6" t="s">
        <v>30</v>
      </c>
      <c r="G176" s="6" t="s">
        <v>49</v>
      </c>
      <c r="H176" s="6" t="s">
        <v>31</v>
      </c>
      <c r="I176" s="6" t="s">
        <v>32</v>
      </c>
      <c r="J176" s="6" t="s">
        <v>33</v>
      </c>
      <c r="K176" s="6">
        <v>12</v>
      </c>
      <c r="L176" s="6">
        <v>13</v>
      </c>
      <c r="M176" s="6">
        <v>14</v>
      </c>
      <c r="N176" s="6">
        <v>15</v>
      </c>
      <c r="O176" s="6">
        <v>16</v>
      </c>
    </row>
    <row r="177" spans="1:15" x14ac:dyDescent="0.2">
      <c r="A177" s="11"/>
      <c r="B177" s="15" t="s">
        <v>34</v>
      </c>
      <c r="C177" s="51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3"/>
    </row>
    <row r="178" spans="1:15" ht="22.5" x14ac:dyDescent="0.2">
      <c r="A178" s="8">
        <v>6</v>
      </c>
      <c r="B178" s="12" t="s">
        <v>66</v>
      </c>
      <c r="C178" s="36" t="s">
        <v>67</v>
      </c>
      <c r="D178" s="30">
        <v>5.2</v>
      </c>
      <c r="E178" s="30">
        <v>8.3000000000000007</v>
      </c>
      <c r="F178" s="30">
        <v>17.600000000000001</v>
      </c>
      <c r="G178" s="13">
        <v>181</v>
      </c>
      <c r="H178" s="30">
        <v>0.25</v>
      </c>
      <c r="I178" s="30">
        <v>1.9</v>
      </c>
      <c r="J178" s="30">
        <v>53.2</v>
      </c>
      <c r="K178" s="30">
        <v>1.1000000000000001</v>
      </c>
      <c r="L178" s="30">
        <v>11</v>
      </c>
      <c r="M178" s="30">
        <v>8.3000000000000007</v>
      </c>
      <c r="N178" s="30">
        <v>29</v>
      </c>
      <c r="O178" s="30">
        <v>1</v>
      </c>
    </row>
    <row r="179" spans="1:15" ht="16.5" customHeight="1" x14ac:dyDescent="0.2">
      <c r="A179" s="17">
        <v>685</v>
      </c>
      <c r="B179" s="12" t="s">
        <v>47</v>
      </c>
      <c r="C179" s="41">
        <v>200</v>
      </c>
      <c r="D179" s="13">
        <v>0.2</v>
      </c>
      <c r="E179" s="13">
        <v>0</v>
      </c>
      <c r="F179" s="13">
        <v>14</v>
      </c>
      <c r="G179" s="13">
        <v>55</v>
      </c>
      <c r="H179" s="13">
        <v>0.01</v>
      </c>
      <c r="I179" s="13">
        <v>0.23</v>
      </c>
      <c r="J179" s="13">
        <v>2.6</v>
      </c>
      <c r="K179" s="13">
        <v>0.7</v>
      </c>
      <c r="L179" s="13">
        <v>19</v>
      </c>
      <c r="M179" s="13">
        <v>30</v>
      </c>
      <c r="N179" s="13">
        <v>5</v>
      </c>
      <c r="O179" s="13">
        <v>0.6</v>
      </c>
    </row>
    <row r="180" spans="1:15" ht="16.5" customHeight="1" x14ac:dyDescent="0.2">
      <c r="A180" s="17" t="s">
        <v>38</v>
      </c>
      <c r="B180" s="12"/>
      <c r="C180" s="26"/>
      <c r="D180" s="14">
        <f t="shared" ref="D180:O180" si="12">SUM(D178:D179)</f>
        <v>5.4</v>
      </c>
      <c r="E180" s="14">
        <f t="shared" si="12"/>
        <v>8.3000000000000007</v>
      </c>
      <c r="F180" s="14">
        <f t="shared" si="12"/>
        <v>31.6</v>
      </c>
      <c r="G180" s="14">
        <f t="shared" si="12"/>
        <v>236</v>
      </c>
      <c r="H180" s="14">
        <f t="shared" si="12"/>
        <v>0.26</v>
      </c>
      <c r="I180" s="14">
        <f t="shared" si="12"/>
        <v>2.13</v>
      </c>
      <c r="J180" s="14">
        <f t="shared" si="12"/>
        <v>55.800000000000004</v>
      </c>
      <c r="K180" s="14">
        <f t="shared" si="12"/>
        <v>1.8</v>
      </c>
      <c r="L180" s="14">
        <f t="shared" si="12"/>
        <v>30</v>
      </c>
      <c r="M180" s="14">
        <f t="shared" si="12"/>
        <v>38.299999999999997</v>
      </c>
      <c r="N180" s="14">
        <f t="shared" si="12"/>
        <v>34</v>
      </c>
      <c r="O180" s="14">
        <f t="shared" si="12"/>
        <v>1.6</v>
      </c>
    </row>
    <row r="181" spans="1:15" x14ac:dyDescent="0.2">
      <c r="A181" s="11"/>
      <c r="B181" s="15" t="s">
        <v>39</v>
      </c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0"/>
    </row>
    <row r="182" spans="1:15" ht="25.5" customHeight="1" x14ac:dyDescent="0.2">
      <c r="A182" s="6"/>
      <c r="B182" s="12" t="s">
        <v>114</v>
      </c>
      <c r="C182" s="16" t="s">
        <v>60</v>
      </c>
      <c r="D182" s="13">
        <v>0.38</v>
      </c>
      <c r="E182" s="13">
        <v>2.2999999999999998</v>
      </c>
      <c r="F182" s="13">
        <v>6.2</v>
      </c>
      <c r="G182" s="13">
        <v>35.1</v>
      </c>
      <c r="H182" s="13">
        <v>2.2999999999999998</v>
      </c>
      <c r="I182" s="13">
        <v>10</v>
      </c>
      <c r="J182" s="13">
        <v>0.86</v>
      </c>
      <c r="K182" s="13">
        <v>0.1</v>
      </c>
      <c r="L182" s="13">
        <v>3</v>
      </c>
      <c r="M182" s="13">
        <v>0.1</v>
      </c>
      <c r="N182" s="13">
        <v>6.6</v>
      </c>
      <c r="O182" s="13">
        <v>0.4</v>
      </c>
    </row>
    <row r="183" spans="1:15" ht="27.75" customHeight="1" x14ac:dyDescent="0.2">
      <c r="A183" s="6">
        <v>124</v>
      </c>
      <c r="B183" s="12" t="s">
        <v>94</v>
      </c>
      <c r="C183" s="16" t="s">
        <v>41</v>
      </c>
      <c r="D183" s="13">
        <v>1.6</v>
      </c>
      <c r="E183" s="13">
        <v>4.16</v>
      </c>
      <c r="F183" s="13">
        <v>10.48</v>
      </c>
      <c r="G183" s="14">
        <v>84.8</v>
      </c>
      <c r="H183" s="13">
        <v>0.1</v>
      </c>
      <c r="I183" s="13">
        <v>6.1</v>
      </c>
      <c r="J183" s="13">
        <v>26</v>
      </c>
      <c r="K183" s="13">
        <v>2.6</v>
      </c>
      <c r="L183" s="13">
        <v>3</v>
      </c>
      <c r="M183" s="13">
        <v>5.9</v>
      </c>
      <c r="N183" s="13">
        <v>6</v>
      </c>
      <c r="O183" s="13">
        <v>12</v>
      </c>
    </row>
    <row r="184" spans="1:15" ht="24" customHeight="1" x14ac:dyDescent="0.2">
      <c r="A184" s="6">
        <v>505</v>
      </c>
      <c r="B184" s="12" t="s">
        <v>95</v>
      </c>
      <c r="C184" s="6">
        <v>60</v>
      </c>
      <c r="D184" s="13">
        <v>13.6</v>
      </c>
      <c r="E184" s="13">
        <v>6.2</v>
      </c>
      <c r="F184" s="13">
        <v>4</v>
      </c>
      <c r="G184" s="13">
        <v>123</v>
      </c>
      <c r="H184" s="13">
        <v>0.05</v>
      </c>
      <c r="I184" s="13">
        <v>0.59</v>
      </c>
      <c r="J184" s="13">
        <v>3.7</v>
      </c>
      <c r="K184" s="13">
        <v>2.2999999999999998</v>
      </c>
      <c r="L184" s="13">
        <v>7.5</v>
      </c>
      <c r="M184" s="13">
        <v>3.22</v>
      </c>
      <c r="N184" s="13">
        <v>8.1</v>
      </c>
      <c r="O184" s="13">
        <v>12.6</v>
      </c>
    </row>
    <row r="185" spans="1:15" ht="18.75" customHeight="1" x14ac:dyDescent="0.2">
      <c r="A185" s="6">
        <v>516</v>
      </c>
      <c r="B185" s="12" t="s">
        <v>42</v>
      </c>
      <c r="C185" s="6">
        <v>150</v>
      </c>
      <c r="D185" s="13">
        <v>5.3</v>
      </c>
      <c r="E185" s="13">
        <v>6.2</v>
      </c>
      <c r="F185" s="13">
        <v>35.299999999999997</v>
      </c>
      <c r="G185" s="13">
        <v>244.5</v>
      </c>
      <c r="H185" s="13">
        <v>0</v>
      </c>
      <c r="I185" s="13">
        <v>7</v>
      </c>
      <c r="J185" s="13">
        <v>1.6</v>
      </c>
      <c r="K185" s="13">
        <v>0.3</v>
      </c>
      <c r="L185" s="13">
        <v>8</v>
      </c>
      <c r="M185" s="13">
        <v>5</v>
      </c>
      <c r="N185" s="13">
        <v>4</v>
      </c>
      <c r="O185" s="13">
        <v>1</v>
      </c>
    </row>
    <row r="186" spans="1:15" ht="22.5" customHeight="1" x14ac:dyDescent="0.2">
      <c r="A186" s="6">
        <v>648</v>
      </c>
      <c r="B186" s="12" t="s">
        <v>96</v>
      </c>
      <c r="C186" s="6">
        <v>200</v>
      </c>
      <c r="D186" s="13">
        <v>0.4</v>
      </c>
      <c r="E186" s="13">
        <v>0</v>
      </c>
      <c r="F186" s="13">
        <v>15.4</v>
      </c>
      <c r="G186" s="13">
        <v>118</v>
      </c>
      <c r="H186" s="13">
        <v>0.06</v>
      </c>
      <c r="I186" s="13">
        <v>0</v>
      </c>
      <c r="J186" s="13">
        <v>0</v>
      </c>
      <c r="K186" s="13">
        <v>1.3</v>
      </c>
      <c r="L186" s="13">
        <v>2.1</v>
      </c>
      <c r="M186" s="13">
        <v>5</v>
      </c>
      <c r="N186" s="13">
        <v>8</v>
      </c>
      <c r="O186" s="13">
        <v>2</v>
      </c>
    </row>
    <row r="187" spans="1:15" ht="15" customHeight="1" x14ac:dyDescent="0.2">
      <c r="A187" s="6"/>
      <c r="B187" s="12" t="s">
        <v>63</v>
      </c>
      <c r="C187" s="6">
        <v>60</v>
      </c>
      <c r="D187" s="13">
        <v>3.3</v>
      </c>
      <c r="E187" s="13">
        <v>0.6</v>
      </c>
      <c r="F187" s="13">
        <v>30</v>
      </c>
      <c r="G187" s="13">
        <v>138.6</v>
      </c>
      <c r="H187" s="13">
        <v>0.06</v>
      </c>
      <c r="I187" s="13">
        <v>0</v>
      </c>
      <c r="J187" s="13">
        <v>0</v>
      </c>
      <c r="K187" s="13">
        <v>1.3</v>
      </c>
      <c r="L187" s="13">
        <v>21</v>
      </c>
      <c r="M187" s="13">
        <v>95</v>
      </c>
      <c r="N187" s="13">
        <v>28</v>
      </c>
      <c r="O187" s="13">
        <v>2</v>
      </c>
    </row>
    <row r="188" spans="1:15" x14ac:dyDescent="0.2">
      <c r="A188" s="17" t="s">
        <v>38</v>
      </c>
      <c r="B188" s="12"/>
      <c r="C188" s="19"/>
      <c r="D188" s="14">
        <f>SUM(D182:D187)</f>
        <v>24.58</v>
      </c>
      <c r="E188" s="14">
        <f>SUM(E182:E187)</f>
        <v>19.46</v>
      </c>
      <c r="F188" s="14">
        <f>SUM(F182:F187)</f>
        <v>101.38</v>
      </c>
      <c r="G188" s="14">
        <f>SUM(G182:G187)</f>
        <v>744</v>
      </c>
      <c r="H188" s="14">
        <f t="shared" ref="H188:O188" si="13">SUM(H182:H187)</f>
        <v>2.57</v>
      </c>
      <c r="I188" s="14">
        <f t="shared" si="13"/>
        <v>23.69</v>
      </c>
      <c r="J188" s="14">
        <f t="shared" si="13"/>
        <v>32.159999999999997</v>
      </c>
      <c r="K188" s="14">
        <f t="shared" si="13"/>
        <v>7.8999999999999995</v>
      </c>
      <c r="L188" s="14">
        <f t="shared" si="13"/>
        <v>44.6</v>
      </c>
      <c r="M188" s="14">
        <f t="shared" si="13"/>
        <v>114.22</v>
      </c>
      <c r="N188" s="14">
        <f t="shared" si="13"/>
        <v>60.7</v>
      </c>
      <c r="O188" s="14">
        <f t="shared" si="13"/>
        <v>30</v>
      </c>
    </row>
    <row r="189" spans="1:15" x14ac:dyDescent="0.2">
      <c r="A189" s="11"/>
      <c r="B189" s="12"/>
      <c r="C189" s="48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50"/>
    </row>
    <row r="190" spans="1:15" x14ac:dyDescent="0.2">
      <c r="A190" s="6"/>
      <c r="B190" s="15" t="s">
        <v>44</v>
      </c>
      <c r="C190" s="1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4.25" customHeight="1" x14ac:dyDescent="0.2">
      <c r="A191" s="6"/>
      <c r="B191" s="12" t="s">
        <v>71</v>
      </c>
      <c r="C191" s="6">
        <v>150</v>
      </c>
      <c r="D191" s="13">
        <v>2.5</v>
      </c>
      <c r="E191" s="13">
        <v>1.9</v>
      </c>
      <c r="F191" s="13">
        <v>17.2</v>
      </c>
      <c r="G191" s="13">
        <v>78</v>
      </c>
      <c r="H191" s="13">
        <v>0.01</v>
      </c>
      <c r="I191" s="13">
        <v>0.32</v>
      </c>
      <c r="J191" s="13">
        <v>29.5</v>
      </c>
      <c r="K191" s="13">
        <v>0.7</v>
      </c>
      <c r="L191" s="13">
        <v>19</v>
      </c>
      <c r="M191" s="13">
        <v>30</v>
      </c>
      <c r="N191" s="13">
        <v>5</v>
      </c>
      <c r="O191" s="13">
        <v>0.6</v>
      </c>
    </row>
    <row r="192" spans="1:15" ht="16.5" customHeight="1" x14ac:dyDescent="0.2">
      <c r="A192" s="6">
        <v>686</v>
      </c>
      <c r="B192" s="12" t="s">
        <v>72</v>
      </c>
      <c r="C192" s="6">
        <v>50</v>
      </c>
      <c r="D192" s="13">
        <v>0.2</v>
      </c>
      <c r="E192" s="13">
        <v>0</v>
      </c>
      <c r="F192" s="13">
        <v>14</v>
      </c>
      <c r="G192" s="13">
        <v>60</v>
      </c>
      <c r="H192" s="13">
        <v>0.06</v>
      </c>
      <c r="I192" s="13">
        <v>0.02</v>
      </c>
      <c r="J192" s="13">
        <v>0.36</v>
      </c>
      <c r="K192" s="13">
        <v>1.6</v>
      </c>
      <c r="L192" s="13">
        <v>5</v>
      </c>
      <c r="M192" s="13">
        <v>8</v>
      </c>
      <c r="N192" s="13">
        <v>4</v>
      </c>
      <c r="O192" s="13">
        <v>1</v>
      </c>
    </row>
    <row r="193" spans="1:15" x14ac:dyDescent="0.2">
      <c r="A193" s="6" t="s">
        <v>38</v>
      </c>
      <c r="B193" s="12"/>
      <c r="C193" s="16"/>
      <c r="D193" s="13">
        <f t="shared" ref="D193:O193" si="14">SUM(D192:D192)</f>
        <v>0.2</v>
      </c>
      <c r="E193" s="13">
        <f t="shared" si="14"/>
        <v>0</v>
      </c>
      <c r="F193" s="13">
        <v>32.53</v>
      </c>
      <c r="G193" s="13">
        <v>314.7</v>
      </c>
      <c r="H193" s="13">
        <f t="shared" si="14"/>
        <v>0.06</v>
      </c>
      <c r="I193" s="13">
        <f t="shared" si="14"/>
        <v>0.02</v>
      </c>
      <c r="J193" s="13">
        <f t="shared" si="14"/>
        <v>0.36</v>
      </c>
      <c r="K193" s="13">
        <f t="shared" si="14"/>
        <v>1.6</v>
      </c>
      <c r="L193" s="13">
        <f t="shared" si="14"/>
        <v>5</v>
      </c>
      <c r="M193" s="13">
        <f t="shared" si="14"/>
        <v>8</v>
      </c>
      <c r="N193" s="13">
        <f t="shared" si="14"/>
        <v>4</v>
      </c>
      <c r="O193" s="13">
        <f t="shared" si="14"/>
        <v>1</v>
      </c>
    </row>
    <row r="194" spans="1:15" x14ac:dyDescent="0.2">
      <c r="A194" s="6" t="s">
        <v>38</v>
      </c>
      <c r="B194" s="12"/>
      <c r="C194" s="5"/>
      <c r="D194" s="27">
        <f t="shared" ref="D194:O194" si="15">SUM(D180,D188,D193)</f>
        <v>30.179999999999996</v>
      </c>
      <c r="E194" s="27">
        <f t="shared" si="15"/>
        <v>27.76</v>
      </c>
      <c r="F194" s="27">
        <f t="shared" si="15"/>
        <v>165.51</v>
      </c>
      <c r="G194" s="27">
        <f t="shared" si="15"/>
        <v>1294.7</v>
      </c>
      <c r="H194" s="27">
        <f t="shared" si="15"/>
        <v>2.89</v>
      </c>
      <c r="I194" s="27">
        <f t="shared" si="15"/>
        <v>25.84</v>
      </c>
      <c r="J194" s="27">
        <f t="shared" si="15"/>
        <v>88.320000000000007</v>
      </c>
      <c r="K194" s="27">
        <f t="shared" si="15"/>
        <v>11.299999999999999</v>
      </c>
      <c r="L194" s="27">
        <f t="shared" si="15"/>
        <v>79.599999999999994</v>
      </c>
      <c r="M194" s="27">
        <f t="shared" si="15"/>
        <v>160.51999999999998</v>
      </c>
      <c r="N194" s="27">
        <f t="shared" si="15"/>
        <v>98.7</v>
      </c>
      <c r="O194" s="27">
        <f t="shared" si="15"/>
        <v>32.6</v>
      </c>
    </row>
    <row r="195" spans="1:15" x14ac:dyDescent="0.2">
      <c r="A195" s="24"/>
      <c r="C195"/>
      <c r="D195" s="2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1:15" x14ac:dyDescent="0.2">
      <c r="A196" s="24"/>
      <c r="C196"/>
      <c r="D196" s="2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1:15" x14ac:dyDescent="0.2">
      <c r="A197" s="24"/>
      <c r="C197"/>
      <c r="D197" s="2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5" x14ac:dyDescent="0.2">
      <c r="A198" s="24"/>
      <c r="C198"/>
      <c r="D198" s="2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x14ac:dyDescent="0.2">
      <c r="A199" s="24"/>
      <c r="C199"/>
      <c r="D199" s="2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5" x14ac:dyDescent="0.2">
      <c r="A200" s="24"/>
      <c r="C200"/>
      <c r="D200" s="2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5" x14ac:dyDescent="0.2">
      <c r="A201" s="24"/>
      <c r="C201"/>
      <c r="D201" s="2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1:15" x14ac:dyDescent="0.2">
      <c r="A202" s="24"/>
      <c r="C202"/>
      <c r="D202" s="28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x14ac:dyDescent="0.2">
      <c r="A203" s="24"/>
      <c r="C203"/>
      <c r="D203" s="28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1:15" x14ac:dyDescent="0.2">
      <c r="A204" s="24"/>
      <c r="C204"/>
      <c r="D204" s="2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x14ac:dyDescent="0.2">
      <c r="A205" s="24"/>
      <c r="C205"/>
      <c r="D205" s="2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1:15" x14ac:dyDescent="0.2">
      <c r="A206" s="24"/>
      <c r="C206"/>
      <c r="D206" s="2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x14ac:dyDescent="0.2">
      <c r="A207" s="24"/>
      <c r="C207"/>
      <c r="D207" s="2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x14ac:dyDescent="0.2">
      <c r="A208" s="24"/>
      <c r="C208"/>
      <c r="D208" s="2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1:15" x14ac:dyDescent="0.2">
      <c r="A209" s="24"/>
      <c r="C209"/>
      <c r="D209" s="2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1:15" x14ac:dyDescent="0.2">
      <c r="A210" s="24"/>
      <c r="C210"/>
      <c r="D210" s="2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1:15" x14ac:dyDescent="0.2">
      <c r="A211" s="24"/>
      <c r="C211"/>
      <c r="D211" s="2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x14ac:dyDescent="0.2">
      <c r="A212" s="24"/>
      <c r="C212"/>
      <c r="D212" s="2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1:15" x14ac:dyDescent="0.2">
      <c r="A213" s="24"/>
      <c r="C213"/>
      <c r="D213" s="2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1:15" x14ac:dyDescent="0.2">
      <c r="A214" s="24"/>
      <c r="C214"/>
      <c r="D214" s="2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1:15" x14ac:dyDescent="0.2">
      <c r="A215" s="24"/>
      <c r="C215"/>
      <c r="D215" s="2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1:15" x14ac:dyDescent="0.2">
      <c r="A216" s="24"/>
      <c r="C216"/>
      <c r="D216" s="2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1:15" x14ac:dyDescent="0.2">
      <c r="A217" s="24"/>
      <c r="C217"/>
      <c r="D217" s="2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x14ac:dyDescent="0.2">
      <c r="A218" s="24"/>
      <c r="C218"/>
      <c r="D218" s="2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x14ac:dyDescent="0.2">
      <c r="A219" s="24"/>
      <c r="C219"/>
      <c r="D219" s="2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x14ac:dyDescent="0.2">
      <c r="A220" s="24"/>
      <c r="C220"/>
      <c r="D220" s="2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1:15" x14ac:dyDescent="0.2">
      <c r="A221" s="24"/>
      <c r="C221"/>
      <c r="D221" s="2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1:15" x14ac:dyDescent="0.2">
      <c r="A222" s="24"/>
      <c r="C222"/>
      <c r="D222" s="2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1:15" x14ac:dyDescent="0.2">
      <c r="A223" s="24"/>
      <c r="C223"/>
      <c r="D223" s="2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x14ac:dyDescent="0.2">
      <c r="A224" s="24"/>
      <c r="C224"/>
      <c r="D224" s="2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5" x14ac:dyDescent="0.2">
      <c r="A225" s="24"/>
      <c r="C225"/>
      <c r="D225" s="2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x14ac:dyDescent="0.2">
      <c r="A226" s="24"/>
      <c r="C226"/>
      <c r="D226" s="2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x14ac:dyDescent="0.2">
      <c r="A227" s="24"/>
      <c r="C227"/>
      <c r="D227" s="2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x14ac:dyDescent="0.2">
      <c r="A228" s="24"/>
      <c r="C228"/>
      <c r="D228" s="2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x14ac:dyDescent="0.2">
      <c r="A229" s="24"/>
      <c r="C229"/>
      <c r="D229" s="2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1:15" x14ac:dyDescent="0.2">
      <c r="A230" s="24"/>
      <c r="C230"/>
      <c r="D230" s="2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1:15" x14ac:dyDescent="0.2">
      <c r="A231" s="24"/>
      <c r="C231"/>
      <c r="D231" s="2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x14ac:dyDescent="0.2">
      <c r="A232" s="24"/>
      <c r="C232"/>
      <c r="D232" s="2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5" x14ac:dyDescent="0.2">
      <c r="A233" s="24"/>
      <c r="C233"/>
      <c r="D233" s="2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x14ac:dyDescent="0.2">
      <c r="A234" s="24"/>
      <c r="C234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x14ac:dyDescent="0.2">
      <c r="A235" s="24"/>
      <c r="C235"/>
      <c r="D235" s="2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1:15" x14ac:dyDescent="0.2">
      <c r="A236" s="24"/>
      <c r="C236"/>
      <c r="D236" s="2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8" spans="1:15" x14ac:dyDescent="0.2">
      <c r="C238" t="s">
        <v>73</v>
      </c>
    </row>
    <row r="239" spans="1:15" x14ac:dyDescent="0.2">
      <c r="B239" s="2" t="s">
        <v>1</v>
      </c>
      <c r="C239" t="s">
        <v>4</v>
      </c>
    </row>
    <row r="240" spans="1:15" x14ac:dyDescent="0.2">
      <c r="B240" s="2" t="s">
        <v>3</v>
      </c>
      <c r="C240" t="s">
        <v>6</v>
      </c>
    </row>
    <row r="241" spans="1:15" ht="45" x14ac:dyDescent="0.2">
      <c r="A241" s="8" t="s">
        <v>7</v>
      </c>
      <c r="B241" s="40" t="s">
        <v>5</v>
      </c>
      <c r="C241" s="8" t="s">
        <v>9</v>
      </c>
      <c r="D241" s="9" t="s">
        <v>10</v>
      </c>
      <c r="E241" s="9"/>
      <c r="F241" s="9"/>
      <c r="G241" s="8" t="s">
        <v>11</v>
      </c>
      <c r="H241" s="9" t="s">
        <v>12</v>
      </c>
      <c r="I241" s="9"/>
      <c r="J241" s="9"/>
      <c r="K241" s="9"/>
      <c r="L241" s="9" t="s">
        <v>13</v>
      </c>
      <c r="M241" s="9"/>
      <c r="N241" s="9"/>
      <c r="O241" s="9"/>
    </row>
    <row r="242" spans="1:15" ht="22.5" x14ac:dyDescent="0.2">
      <c r="A242" s="8"/>
      <c r="B242" s="9" t="s">
        <v>8</v>
      </c>
      <c r="C242" s="8"/>
      <c r="D242" s="8" t="s">
        <v>14</v>
      </c>
      <c r="E242" s="8" t="s">
        <v>15</v>
      </c>
      <c r="F242" s="8" t="s">
        <v>16</v>
      </c>
      <c r="G242" s="8"/>
      <c r="H242" s="8" t="s">
        <v>17</v>
      </c>
      <c r="I242" s="8" t="s">
        <v>18</v>
      </c>
      <c r="J242" s="8" t="s">
        <v>19</v>
      </c>
      <c r="K242" s="8" t="s">
        <v>20</v>
      </c>
      <c r="L242" s="8" t="s">
        <v>21</v>
      </c>
      <c r="M242" s="8" t="s">
        <v>22</v>
      </c>
      <c r="N242" s="8" t="s">
        <v>23</v>
      </c>
      <c r="O242" s="8" t="s">
        <v>24</v>
      </c>
    </row>
    <row r="243" spans="1:15" x14ac:dyDescent="0.2">
      <c r="A243" s="6" t="s">
        <v>25</v>
      </c>
      <c r="B243" s="9"/>
      <c r="C243" s="6" t="s">
        <v>27</v>
      </c>
      <c r="D243" s="6" t="s">
        <v>28</v>
      </c>
      <c r="E243" s="6" t="s">
        <v>29</v>
      </c>
      <c r="F243" s="6" t="s">
        <v>30</v>
      </c>
      <c r="G243" s="6" t="s">
        <v>49</v>
      </c>
      <c r="H243" s="6" t="s">
        <v>31</v>
      </c>
      <c r="I243" s="6" t="s">
        <v>32</v>
      </c>
      <c r="J243" s="6" t="s">
        <v>33</v>
      </c>
      <c r="K243" s="6">
        <v>12</v>
      </c>
      <c r="L243" s="6">
        <v>13</v>
      </c>
      <c r="M243" s="6">
        <v>14</v>
      </c>
      <c r="N243" s="6">
        <v>15</v>
      </c>
      <c r="O243" s="6">
        <v>16</v>
      </c>
    </row>
    <row r="244" spans="1:15" x14ac:dyDescent="0.2">
      <c r="A244" s="11"/>
      <c r="B244" s="10" t="s">
        <v>26</v>
      </c>
      <c r="C244" s="51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3"/>
    </row>
    <row r="245" spans="1:15" x14ac:dyDescent="0.2">
      <c r="A245" s="11"/>
      <c r="B245" s="15" t="s">
        <v>34</v>
      </c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3"/>
    </row>
    <row r="246" spans="1:15" ht="22.5" x14ac:dyDescent="0.2">
      <c r="A246" s="6">
        <v>311</v>
      </c>
      <c r="B246" s="12" t="s">
        <v>120</v>
      </c>
      <c r="C246" s="16" t="s">
        <v>118</v>
      </c>
      <c r="D246" s="13">
        <v>5.3</v>
      </c>
      <c r="E246" s="13">
        <v>28.3</v>
      </c>
      <c r="F246" s="13">
        <v>32.200000000000003</v>
      </c>
      <c r="G246" s="13">
        <v>260</v>
      </c>
      <c r="H246" s="13">
        <v>0.1</v>
      </c>
      <c r="I246" s="13">
        <v>1</v>
      </c>
      <c r="J246" s="13">
        <v>3</v>
      </c>
      <c r="K246" s="13">
        <v>0.2</v>
      </c>
      <c r="L246" s="13">
        <v>3.1</v>
      </c>
      <c r="M246" s="13">
        <v>5.2</v>
      </c>
      <c r="N246" s="13">
        <v>27</v>
      </c>
      <c r="O246" s="13">
        <v>1.7</v>
      </c>
    </row>
    <row r="247" spans="1:15" ht="14.25" customHeight="1" x14ac:dyDescent="0.2">
      <c r="A247" s="6"/>
      <c r="B247" s="12" t="s">
        <v>35</v>
      </c>
      <c r="C247" s="6">
        <v>30</v>
      </c>
      <c r="D247" s="13">
        <v>2.5</v>
      </c>
      <c r="E247" s="13">
        <v>1.9</v>
      </c>
      <c r="F247" s="13">
        <v>17.2</v>
      </c>
      <c r="G247" s="13">
        <v>78</v>
      </c>
      <c r="H247" s="13">
        <v>0.01</v>
      </c>
      <c r="I247" s="13">
        <v>0.32</v>
      </c>
      <c r="J247" s="13">
        <v>9.5</v>
      </c>
      <c r="K247" s="13">
        <v>0.7</v>
      </c>
      <c r="L247" s="13">
        <v>19</v>
      </c>
      <c r="M247" s="13">
        <v>30</v>
      </c>
      <c r="N247" s="13">
        <v>5</v>
      </c>
      <c r="O247" s="13">
        <v>0.6</v>
      </c>
    </row>
    <row r="248" spans="1:15" ht="14.25" customHeight="1" x14ac:dyDescent="0.2">
      <c r="A248" s="6">
        <v>686</v>
      </c>
      <c r="B248" s="12" t="s">
        <v>36</v>
      </c>
      <c r="C248" s="16" t="s">
        <v>37</v>
      </c>
      <c r="D248" s="13">
        <v>0.2</v>
      </c>
      <c r="E248" s="13">
        <v>0</v>
      </c>
      <c r="F248" s="13">
        <v>14</v>
      </c>
      <c r="G248" s="13">
        <v>60</v>
      </c>
      <c r="H248" s="13">
        <v>0.06</v>
      </c>
      <c r="I248" s="13">
        <v>0</v>
      </c>
      <c r="J248" s="13">
        <v>0</v>
      </c>
      <c r="K248" s="13">
        <v>1.6</v>
      </c>
      <c r="L248" s="13">
        <v>5</v>
      </c>
      <c r="M248" s="13">
        <v>8</v>
      </c>
      <c r="N248" s="13">
        <v>4</v>
      </c>
      <c r="O248" s="13">
        <v>1</v>
      </c>
    </row>
    <row r="249" spans="1:15" x14ac:dyDescent="0.2">
      <c r="A249" s="17" t="s">
        <v>38</v>
      </c>
      <c r="B249" s="12"/>
      <c r="C249" s="19"/>
      <c r="D249" s="14">
        <f t="shared" ref="D249:O249" si="16">SUM(D246:D248)</f>
        <v>8</v>
      </c>
      <c r="E249" s="14">
        <f t="shared" si="16"/>
        <v>30.2</v>
      </c>
      <c r="F249" s="14">
        <f t="shared" si="16"/>
        <v>63.400000000000006</v>
      </c>
      <c r="G249" s="14">
        <f t="shared" si="16"/>
        <v>398</v>
      </c>
      <c r="H249" s="14">
        <f t="shared" si="16"/>
        <v>0.16999999999999998</v>
      </c>
      <c r="I249" s="14">
        <f t="shared" si="16"/>
        <v>1.32</v>
      </c>
      <c r="J249" s="14">
        <f t="shared" si="16"/>
        <v>12.5</v>
      </c>
      <c r="K249" s="14">
        <f t="shared" si="16"/>
        <v>2.5</v>
      </c>
      <c r="L249" s="14">
        <f t="shared" si="16"/>
        <v>27.1</v>
      </c>
      <c r="M249" s="14">
        <f t="shared" si="16"/>
        <v>43.2</v>
      </c>
      <c r="N249" s="14">
        <f t="shared" si="16"/>
        <v>36</v>
      </c>
      <c r="O249" s="14">
        <f t="shared" si="16"/>
        <v>3.3</v>
      </c>
    </row>
    <row r="250" spans="1:15" x14ac:dyDescent="0.2">
      <c r="A250" s="11"/>
      <c r="B250" s="15" t="s">
        <v>39</v>
      </c>
      <c r="C250" s="48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50"/>
    </row>
    <row r="251" spans="1:15" ht="25.5" customHeight="1" x14ac:dyDescent="0.2">
      <c r="A251" s="6"/>
      <c r="B251" s="12" t="s">
        <v>99</v>
      </c>
      <c r="C251" s="16" t="s">
        <v>88</v>
      </c>
      <c r="D251" s="13">
        <v>0.78</v>
      </c>
      <c r="E251" s="13">
        <v>0.1</v>
      </c>
      <c r="F251" s="13">
        <v>4.3</v>
      </c>
      <c r="G251" s="13">
        <v>16.2</v>
      </c>
      <c r="H251" s="13">
        <v>2.2999999999999998</v>
      </c>
      <c r="I251" s="13">
        <v>10</v>
      </c>
      <c r="J251" s="13">
        <v>0.86</v>
      </c>
      <c r="K251" s="13">
        <v>0.1</v>
      </c>
      <c r="L251" s="13">
        <v>3</v>
      </c>
      <c r="M251" s="13">
        <v>0.1</v>
      </c>
      <c r="N251" s="13">
        <v>6.6</v>
      </c>
      <c r="O251" s="13">
        <v>0.4</v>
      </c>
    </row>
    <row r="252" spans="1:15" ht="35.25" customHeight="1" x14ac:dyDescent="0.2">
      <c r="A252" s="6">
        <v>143</v>
      </c>
      <c r="B252" s="12" t="s">
        <v>97</v>
      </c>
      <c r="C252" s="6">
        <v>200</v>
      </c>
      <c r="D252" s="13">
        <v>3.54</v>
      </c>
      <c r="E252" s="13">
        <v>3.2</v>
      </c>
      <c r="F252" s="13">
        <v>3.36</v>
      </c>
      <c r="G252" s="13">
        <v>61.6</v>
      </c>
      <c r="H252" s="13">
        <v>0.05</v>
      </c>
      <c r="I252" s="13">
        <v>0.59</v>
      </c>
      <c r="J252" s="13">
        <v>3.7</v>
      </c>
      <c r="K252" s="13">
        <v>2.2999999999999998</v>
      </c>
      <c r="L252" s="13">
        <v>7.5</v>
      </c>
      <c r="M252" s="13">
        <v>3.22</v>
      </c>
      <c r="N252" s="13">
        <v>8.1</v>
      </c>
      <c r="O252" s="13">
        <v>2</v>
      </c>
    </row>
    <row r="253" spans="1:15" ht="27" customHeight="1" x14ac:dyDescent="0.2">
      <c r="A253" s="6">
        <v>442</v>
      </c>
      <c r="B253" s="12" t="s">
        <v>98</v>
      </c>
      <c r="C253" s="6" t="s">
        <v>112</v>
      </c>
      <c r="D253" s="13">
        <v>4.62</v>
      </c>
      <c r="E253" s="13">
        <v>1.74</v>
      </c>
      <c r="F253" s="13">
        <v>2.97</v>
      </c>
      <c r="G253" s="13">
        <v>124</v>
      </c>
      <c r="H253" s="13">
        <v>0.1</v>
      </c>
      <c r="I253" s="13">
        <v>0</v>
      </c>
      <c r="J253" s="13">
        <v>3.6</v>
      </c>
      <c r="K253" s="13">
        <v>1.2</v>
      </c>
      <c r="L253" s="13">
        <v>3</v>
      </c>
      <c r="M253" s="13">
        <v>5.5</v>
      </c>
      <c r="N253" s="13">
        <v>1.8</v>
      </c>
      <c r="O253" s="13">
        <v>0</v>
      </c>
    </row>
    <row r="254" spans="1:15" ht="18.75" customHeight="1" x14ac:dyDescent="0.2">
      <c r="A254" s="6">
        <v>520</v>
      </c>
      <c r="B254" s="12" t="s">
        <v>62</v>
      </c>
      <c r="C254" s="6">
        <v>150</v>
      </c>
      <c r="D254" s="13">
        <v>3.15</v>
      </c>
      <c r="E254" s="13">
        <v>6.45</v>
      </c>
      <c r="F254" s="13">
        <v>21.9</v>
      </c>
      <c r="G254" s="14">
        <v>163.5</v>
      </c>
      <c r="H254" s="13">
        <v>0.1</v>
      </c>
      <c r="I254" s="13">
        <v>2</v>
      </c>
      <c r="J254" s="13">
        <v>3.6</v>
      </c>
      <c r="K254" s="13">
        <v>1.2</v>
      </c>
      <c r="L254" s="13">
        <v>3</v>
      </c>
      <c r="M254" s="13">
        <v>0.5</v>
      </c>
      <c r="N254" s="13">
        <v>1.8</v>
      </c>
      <c r="O254" s="13">
        <v>0</v>
      </c>
    </row>
    <row r="255" spans="1:15" ht="15.75" customHeight="1" x14ac:dyDescent="0.2">
      <c r="A255" s="6">
        <v>631</v>
      </c>
      <c r="B255" s="12" t="s">
        <v>54</v>
      </c>
      <c r="C255" s="6">
        <v>200</v>
      </c>
      <c r="D255" s="13">
        <v>0.2</v>
      </c>
      <c r="E255" s="13">
        <v>0</v>
      </c>
      <c r="F255" s="13">
        <v>35.799999999999997</v>
      </c>
      <c r="G255" s="14">
        <v>142</v>
      </c>
      <c r="H255" s="13">
        <v>0.04</v>
      </c>
      <c r="I255" s="13">
        <v>3.2</v>
      </c>
      <c r="J255" s="13">
        <v>0.3</v>
      </c>
      <c r="K255" s="13">
        <v>1.6</v>
      </c>
      <c r="L255" s="13">
        <v>3.6</v>
      </c>
      <c r="M255" s="13">
        <v>8</v>
      </c>
      <c r="N255" s="13">
        <v>2.1</v>
      </c>
      <c r="O255" s="13">
        <v>1</v>
      </c>
    </row>
    <row r="256" spans="1:15" ht="15" customHeight="1" x14ac:dyDescent="0.2">
      <c r="A256" s="6"/>
      <c r="B256" s="12" t="s">
        <v>63</v>
      </c>
      <c r="C256" s="6">
        <v>60</v>
      </c>
      <c r="D256" s="13">
        <v>3.3</v>
      </c>
      <c r="E256" s="13">
        <v>0.6</v>
      </c>
      <c r="F256" s="13">
        <v>30</v>
      </c>
      <c r="G256" s="13">
        <v>138.6</v>
      </c>
      <c r="H256" s="13">
        <v>0.06</v>
      </c>
      <c r="I256" s="13">
        <v>0</v>
      </c>
      <c r="J256" s="13">
        <v>0</v>
      </c>
      <c r="K256" s="13">
        <v>1.3</v>
      </c>
      <c r="L256" s="13">
        <v>21</v>
      </c>
      <c r="M256" s="13">
        <v>95</v>
      </c>
      <c r="N256" s="13">
        <v>28</v>
      </c>
      <c r="O256" s="13">
        <v>2</v>
      </c>
    </row>
    <row r="257" spans="1:15" x14ac:dyDescent="0.2">
      <c r="A257" s="6" t="s">
        <v>38</v>
      </c>
      <c r="B257" s="12"/>
      <c r="C257" s="5"/>
      <c r="D257" s="27">
        <f>SUM(D251:D256)</f>
        <v>15.59</v>
      </c>
      <c r="E257" s="27">
        <f t="shared" ref="E257:O257" si="17">SUM(E251:E256)</f>
        <v>12.09</v>
      </c>
      <c r="F257" s="27">
        <f t="shared" si="17"/>
        <v>98.33</v>
      </c>
      <c r="G257" s="27">
        <f t="shared" si="17"/>
        <v>645.9</v>
      </c>
      <c r="H257" s="27">
        <f t="shared" si="17"/>
        <v>2.65</v>
      </c>
      <c r="I257" s="27">
        <f t="shared" si="17"/>
        <v>15.79</v>
      </c>
      <c r="J257" s="27">
        <f t="shared" si="17"/>
        <v>12.06</v>
      </c>
      <c r="K257" s="27">
        <f t="shared" si="17"/>
        <v>7.7</v>
      </c>
      <c r="L257" s="27">
        <f t="shared" si="17"/>
        <v>41.1</v>
      </c>
      <c r="M257" s="27">
        <f t="shared" si="17"/>
        <v>112.32</v>
      </c>
      <c r="N257" s="27">
        <f t="shared" si="17"/>
        <v>48.400000000000006</v>
      </c>
      <c r="O257" s="27">
        <f t="shared" si="17"/>
        <v>5.4</v>
      </c>
    </row>
    <row r="258" spans="1:15" x14ac:dyDescent="0.2">
      <c r="A258" s="6"/>
      <c r="B258" s="15" t="s">
        <v>44</v>
      </c>
      <c r="C258" s="1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6.5" customHeight="1" x14ac:dyDescent="0.2">
      <c r="A259" s="6">
        <v>359</v>
      </c>
      <c r="B259" s="35" t="s">
        <v>76</v>
      </c>
      <c r="C259" s="6">
        <v>70</v>
      </c>
      <c r="D259" s="13">
        <v>8.4</v>
      </c>
      <c r="E259" s="13">
        <v>8.9</v>
      </c>
      <c r="F259" s="13">
        <v>12.8</v>
      </c>
      <c r="G259" s="13">
        <v>169.4</v>
      </c>
      <c r="H259" s="13">
        <v>0.06</v>
      </c>
      <c r="I259" s="13">
        <v>1.6</v>
      </c>
      <c r="J259" s="13">
        <v>0.06</v>
      </c>
      <c r="K259" s="13">
        <v>1.6</v>
      </c>
      <c r="L259" s="13">
        <v>5</v>
      </c>
      <c r="M259" s="13">
        <v>8</v>
      </c>
      <c r="N259" s="13">
        <v>4</v>
      </c>
      <c r="O259" s="13">
        <v>1</v>
      </c>
    </row>
    <row r="260" spans="1:15" ht="16.5" customHeight="1" x14ac:dyDescent="0.2">
      <c r="A260" s="17">
        <v>685</v>
      </c>
      <c r="B260" s="12" t="s">
        <v>47</v>
      </c>
      <c r="C260" s="16" t="s">
        <v>52</v>
      </c>
      <c r="D260" s="13">
        <v>0.2</v>
      </c>
      <c r="E260" s="13">
        <v>0</v>
      </c>
      <c r="F260" s="13">
        <v>14</v>
      </c>
      <c r="G260" s="13">
        <v>55</v>
      </c>
      <c r="H260" s="13">
        <v>0.01</v>
      </c>
      <c r="I260" s="13">
        <v>0.23</v>
      </c>
      <c r="J260" s="13">
        <v>2.6</v>
      </c>
      <c r="K260" s="13">
        <v>0.7</v>
      </c>
      <c r="L260" s="13">
        <v>19</v>
      </c>
      <c r="M260" s="13">
        <v>30</v>
      </c>
      <c r="N260" s="13">
        <v>5</v>
      </c>
      <c r="O260" s="13">
        <v>0.6</v>
      </c>
    </row>
    <row r="261" spans="1:15" x14ac:dyDescent="0.2">
      <c r="A261" s="6" t="s">
        <v>38</v>
      </c>
      <c r="B261" s="12"/>
      <c r="C261" s="16"/>
      <c r="D261" s="13">
        <f>SUM(D259:D260)</f>
        <v>8.6</v>
      </c>
      <c r="E261" s="13">
        <f t="shared" ref="E261:O261" si="18">SUM(E259:E260)</f>
        <v>8.9</v>
      </c>
      <c r="F261" s="13">
        <f t="shared" si="18"/>
        <v>26.8</v>
      </c>
      <c r="G261" s="13">
        <f t="shared" si="18"/>
        <v>224.4</v>
      </c>
      <c r="H261" s="13">
        <f t="shared" si="18"/>
        <v>6.9999999999999993E-2</v>
      </c>
      <c r="I261" s="13">
        <f t="shared" si="18"/>
        <v>1.83</v>
      </c>
      <c r="J261" s="13">
        <f t="shared" si="18"/>
        <v>2.66</v>
      </c>
      <c r="K261" s="13">
        <f t="shared" si="18"/>
        <v>2.2999999999999998</v>
      </c>
      <c r="L261" s="13">
        <f t="shared" si="18"/>
        <v>24</v>
      </c>
      <c r="M261" s="13">
        <f t="shared" si="18"/>
        <v>38</v>
      </c>
      <c r="N261" s="13">
        <f t="shared" si="18"/>
        <v>9</v>
      </c>
      <c r="O261" s="13">
        <f t="shared" si="18"/>
        <v>1.6</v>
      </c>
    </row>
    <row r="262" spans="1:15" x14ac:dyDescent="0.2">
      <c r="A262" s="6" t="s">
        <v>38</v>
      </c>
      <c r="B262" s="12"/>
      <c r="C262" s="5"/>
      <c r="D262" s="27">
        <f t="shared" ref="D262:O262" si="19">SUM(D261,D249,D257)</f>
        <v>32.19</v>
      </c>
      <c r="E262" s="27">
        <f t="shared" si="19"/>
        <v>51.19</v>
      </c>
      <c r="F262" s="27">
        <f t="shared" si="19"/>
        <v>188.53</v>
      </c>
      <c r="G262" s="27">
        <f t="shared" si="19"/>
        <v>1268.3</v>
      </c>
      <c r="H262" s="27">
        <f t="shared" si="19"/>
        <v>2.8899999999999997</v>
      </c>
      <c r="I262" s="27">
        <f t="shared" si="19"/>
        <v>18.939999999999998</v>
      </c>
      <c r="J262" s="27">
        <f t="shared" si="19"/>
        <v>27.22</v>
      </c>
      <c r="K262" s="27">
        <f t="shared" si="19"/>
        <v>12.5</v>
      </c>
      <c r="L262" s="27">
        <f t="shared" si="19"/>
        <v>92.2</v>
      </c>
      <c r="M262" s="27">
        <f t="shared" si="19"/>
        <v>193.51999999999998</v>
      </c>
      <c r="N262" s="27">
        <f t="shared" si="19"/>
        <v>93.4</v>
      </c>
      <c r="O262" s="27">
        <f t="shared" si="19"/>
        <v>10.3</v>
      </c>
    </row>
    <row r="263" spans="1:15" x14ac:dyDescent="0.2">
      <c r="D263" s="23"/>
      <c r="F263" s="23"/>
    </row>
    <row r="264" spans="1:15" x14ac:dyDescent="0.2">
      <c r="D264" s="23"/>
      <c r="F264" s="23"/>
    </row>
    <row r="265" spans="1:15" x14ac:dyDescent="0.2">
      <c r="D265" s="23"/>
      <c r="F265" s="23"/>
    </row>
    <row r="266" spans="1:15" x14ac:dyDescent="0.2">
      <c r="D266" s="23"/>
      <c r="F266" s="23"/>
    </row>
    <row r="267" spans="1:15" x14ac:dyDescent="0.2">
      <c r="D267" s="23"/>
      <c r="F267" s="23"/>
    </row>
    <row r="268" spans="1:15" x14ac:dyDescent="0.2">
      <c r="D268" s="23"/>
      <c r="F268" s="23"/>
    </row>
    <row r="269" spans="1:15" x14ac:dyDescent="0.2">
      <c r="D269" s="23"/>
      <c r="F269" s="23"/>
    </row>
    <row r="270" spans="1:15" x14ac:dyDescent="0.2">
      <c r="D270" s="23"/>
      <c r="F270" s="23"/>
    </row>
    <row r="271" spans="1:15" x14ac:dyDescent="0.2">
      <c r="D271" s="23"/>
      <c r="F271" s="23"/>
    </row>
    <row r="272" spans="1:15" x14ac:dyDescent="0.2">
      <c r="D272" s="23"/>
      <c r="F272" s="23"/>
    </row>
    <row r="273" spans="4:6" x14ac:dyDescent="0.2">
      <c r="D273" s="23"/>
      <c r="F273" s="23"/>
    </row>
    <row r="274" spans="4:6" x14ac:dyDescent="0.2">
      <c r="D274" s="23"/>
      <c r="F274" s="23"/>
    </row>
    <row r="275" spans="4:6" x14ac:dyDescent="0.2">
      <c r="D275" s="23"/>
      <c r="F275" s="23"/>
    </row>
    <row r="276" spans="4:6" x14ac:dyDescent="0.2">
      <c r="D276" s="23"/>
      <c r="F276" s="23"/>
    </row>
    <row r="277" spans="4:6" x14ac:dyDescent="0.2">
      <c r="D277" s="23"/>
      <c r="F277" s="23"/>
    </row>
    <row r="278" spans="4:6" x14ac:dyDescent="0.2">
      <c r="D278" s="23"/>
      <c r="F278" s="23"/>
    </row>
    <row r="279" spans="4:6" x14ac:dyDescent="0.2">
      <c r="D279" s="23"/>
      <c r="F279" s="23"/>
    </row>
    <row r="280" spans="4:6" x14ac:dyDescent="0.2">
      <c r="D280" s="23"/>
      <c r="F280" s="23"/>
    </row>
    <row r="281" spans="4:6" x14ac:dyDescent="0.2">
      <c r="D281" s="23"/>
      <c r="F281" s="23"/>
    </row>
    <row r="282" spans="4:6" x14ac:dyDescent="0.2">
      <c r="D282" s="23"/>
      <c r="F282" s="23"/>
    </row>
    <row r="283" spans="4:6" x14ac:dyDescent="0.2">
      <c r="D283" s="23"/>
      <c r="F283" s="23"/>
    </row>
    <row r="284" spans="4:6" x14ac:dyDescent="0.2">
      <c r="D284" s="23"/>
      <c r="F284" s="23"/>
    </row>
    <row r="285" spans="4:6" x14ac:dyDescent="0.2">
      <c r="D285" s="23"/>
      <c r="F285" s="23"/>
    </row>
    <row r="286" spans="4:6" x14ac:dyDescent="0.2">
      <c r="D286" s="23"/>
      <c r="F286" s="23"/>
    </row>
    <row r="287" spans="4:6" x14ac:dyDescent="0.2">
      <c r="D287" s="23"/>
      <c r="F287" s="23"/>
    </row>
    <row r="288" spans="4:6" x14ac:dyDescent="0.2">
      <c r="D288" s="23"/>
      <c r="F288" s="23"/>
    </row>
    <row r="289" spans="3:6" x14ac:dyDescent="0.2">
      <c r="D289" s="23"/>
      <c r="F289" s="23"/>
    </row>
    <row r="290" spans="3:6" x14ac:dyDescent="0.2">
      <c r="D290" s="23"/>
      <c r="F290" s="23"/>
    </row>
    <row r="291" spans="3:6" x14ac:dyDescent="0.2">
      <c r="D291" s="23"/>
      <c r="F291" s="23"/>
    </row>
    <row r="292" spans="3:6" x14ac:dyDescent="0.2">
      <c r="D292" s="23"/>
      <c r="F292" s="23"/>
    </row>
    <row r="293" spans="3:6" x14ac:dyDescent="0.2">
      <c r="D293" s="23"/>
      <c r="F293" s="23"/>
    </row>
    <row r="294" spans="3:6" x14ac:dyDescent="0.2">
      <c r="D294" s="23"/>
      <c r="F294" s="23"/>
    </row>
    <row r="295" spans="3:6" x14ac:dyDescent="0.2">
      <c r="D295" s="23"/>
      <c r="F295" s="23"/>
    </row>
    <row r="296" spans="3:6" x14ac:dyDescent="0.2">
      <c r="D296" s="23"/>
      <c r="F296" s="23"/>
    </row>
    <row r="297" spans="3:6" x14ac:dyDescent="0.2">
      <c r="D297" s="23"/>
      <c r="F297" s="23"/>
    </row>
    <row r="298" spans="3:6" x14ac:dyDescent="0.2">
      <c r="D298" s="23"/>
      <c r="F298" s="23"/>
    </row>
    <row r="299" spans="3:6" x14ac:dyDescent="0.2">
      <c r="D299" s="23"/>
      <c r="F299" s="23"/>
    </row>
    <row r="300" spans="3:6" x14ac:dyDescent="0.2">
      <c r="D300" s="23"/>
      <c r="F300" s="23"/>
    </row>
    <row r="301" spans="3:6" x14ac:dyDescent="0.2">
      <c r="D301" s="23"/>
      <c r="F301" s="23"/>
    </row>
    <row r="302" spans="3:6" x14ac:dyDescent="0.2">
      <c r="D302" s="23"/>
      <c r="F302" s="23"/>
    </row>
    <row r="303" spans="3:6" ht="12.75" customHeight="1" x14ac:dyDescent="0.2"/>
    <row r="304" spans="3:6" x14ac:dyDescent="0.2">
      <c r="C304" t="s">
        <v>2</v>
      </c>
    </row>
    <row r="305" spans="1:15" x14ac:dyDescent="0.2">
      <c r="B305" s="2" t="s">
        <v>3</v>
      </c>
      <c r="C305" t="s">
        <v>77</v>
      </c>
    </row>
    <row r="306" spans="1:15" x14ac:dyDescent="0.2">
      <c r="B306" s="2" t="s">
        <v>1</v>
      </c>
      <c r="C306" t="s">
        <v>6</v>
      </c>
    </row>
    <row r="307" spans="1:15" ht="45" x14ac:dyDescent="0.2">
      <c r="A307" s="8" t="s">
        <v>7</v>
      </c>
      <c r="B307" s="40" t="s">
        <v>78</v>
      </c>
      <c r="C307" s="8" t="s">
        <v>9</v>
      </c>
      <c r="D307" s="9" t="s">
        <v>10</v>
      </c>
      <c r="E307" s="9"/>
      <c r="F307" s="9"/>
      <c r="G307" s="8" t="s">
        <v>11</v>
      </c>
      <c r="H307" s="9" t="s">
        <v>12</v>
      </c>
      <c r="I307" s="9"/>
      <c r="J307" s="9"/>
      <c r="K307" s="9"/>
      <c r="L307" s="9" t="s">
        <v>13</v>
      </c>
      <c r="M307" s="9"/>
      <c r="N307" s="9"/>
      <c r="O307" s="9"/>
    </row>
    <row r="308" spans="1:15" ht="22.5" x14ac:dyDescent="0.2">
      <c r="A308" s="8"/>
      <c r="B308" s="9" t="s">
        <v>8</v>
      </c>
      <c r="C308" s="8"/>
      <c r="D308" s="8" t="s">
        <v>14</v>
      </c>
      <c r="E308" s="8" t="s">
        <v>15</v>
      </c>
      <c r="F308" s="8" t="s">
        <v>16</v>
      </c>
      <c r="G308" s="8"/>
      <c r="H308" s="8" t="s">
        <v>17</v>
      </c>
      <c r="I308" s="8" t="s">
        <v>18</v>
      </c>
      <c r="J308" s="8" t="s">
        <v>19</v>
      </c>
      <c r="K308" s="8" t="s">
        <v>20</v>
      </c>
      <c r="L308" s="8" t="s">
        <v>21</v>
      </c>
      <c r="M308" s="8" t="s">
        <v>22</v>
      </c>
      <c r="N308" s="8" t="s">
        <v>23</v>
      </c>
      <c r="O308" s="8" t="s">
        <v>24</v>
      </c>
    </row>
    <row r="309" spans="1:15" x14ac:dyDescent="0.2">
      <c r="A309" s="6" t="s">
        <v>25</v>
      </c>
      <c r="B309" s="9"/>
      <c r="C309" s="6" t="s">
        <v>27</v>
      </c>
      <c r="D309" s="6" t="s">
        <v>28</v>
      </c>
      <c r="E309" s="6" t="s">
        <v>29</v>
      </c>
      <c r="F309" s="6" t="s">
        <v>30</v>
      </c>
      <c r="G309" s="6" t="s">
        <v>49</v>
      </c>
      <c r="H309" s="6" t="s">
        <v>31</v>
      </c>
      <c r="I309" s="6" t="s">
        <v>32</v>
      </c>
      <c r="J309" s="6" t="s">
        <v>33</v>
      </c>
      <c r="K309" s="6">
        <v>12</v>
      </c>
      <c r="L309" s="6">
        <v>13</v>
      </c>
      <c r="M309" s="6">
        <v>14</v>
      </c>
      <c r="N309" s="6">
        <v>15</v>
      </c>
      <c r="O309" s="6">
        <v>16</v>
      </c>
    </row>
    <row r="310" spans="1:15" x14ac:dyDescent="0.2">
      <c r="A310" s="11"/>
      <c r="B310" s="10" t="s">
        <v>26</v>
      </c>
      <c r="C310" s="51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3"/>
    </row>
    <row r="311" spans="1:15" x14ac:dyDescent="0.2">
      <c r="A311" s="11"/>
      <c r="B311" s="15" t="s">
        <v>34</v>
      </c>
      <c r="C311" s="51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3"/>
    </row>
    <row r="312" spans="1:15" ht="22.5" x14ac:dyDescent="0.2">
      <c r="A312" s="6">
        <v>3</v>
      </c>
      <c r="B312" s="12" t="s">
        <v>50</v>
      </c>
      <c r="C312" s="16" t="s">
        <v>51</v>
      </c>
      <c r="D312" s="13">
        <v>2.5</v>
      </c>
      <c r="E312" s="13">
        <v>18</v>
      </c>
      <c r="F312" s="13">
        <v>18</v>
      </c>
      <c r="G312" s="39">
        <v>223</v>
      </c>
      <c r="H312" s="13">
        <v>0.7</v>
      </c>
      <c r="I312" s="13">
        <v>0.3</v>
      </c>
      <c r="J312" s="6">
        <v>1.72</v>
      </c>
      <c r="K312" s="13">
        <v>3.4</v>
      </c>
      <c r="L312" s="13">
        <v>24</v>
      </c>
      <c r="M312" s="13">
        <v>8.1999999999999993</v>
      </c>
      <c r="N312" s="13">
        <v>5</v>
      </c>
      <c r="O312" s="13">
        <v>1</v>
      </c>
    </row>
    <row r="313" spans="1:15" ht="16.5" customHeight="1" x14ac:dyDescent="0.2">
      <c r="A313" s="17">
        <v>685</v>
      </c>
      <c r="B313" s="12" t="s">
        <v>47</v>
      </c>
      <c r="C313" s="16" t="s">
        <v>52</v>
      </c>
      <c r="D313" s="13">
        <v>0.2</v>
      </c>
      <c r="E313" s="13">
        <v>0</v>
      </c>
      <c r="F313" s="13">
        <v>14</v>
      </c>
      <c r="G313" s="13">
        <v>55</v>
      </c>
      <c r="H313" s="13">
        <v>0.01</v>
      </c>
      <c r="I313" s="13">
        <v>0.23</v>
      </c>
      <c r="J313" s="13">
        <v>2.6</v>
      </c>
      <c r="K313" s="13">
        <v>0.7</v>
      </c>
      <c r="L313" s="13">
        <v>19</v>
      </c>
      <c r="M313" s="13">
        <v>30</v>
      </c>
      <c r="N313" s="13">
        <v>5</v>
      </c>
      <c r="O313" s="13">
        <v>0.6</v>
      </c>
    </row>
    <row r="314" spans="1:15" x14ac:dyDescent="0.2">
      <c r="A314" s="17" t="s">
        <v>38</v>
      </c>
      <c r="B314" s="12"/>
      <c r="C314" s="19"/>
      <c r="D314" s="14">
        <f>SUM(D312:D313)</f>
        <v>2.7</v>
      </c>
      <c r="E314" s="14">
        <f t="shared" ref="E314:O314" si="20">SUM(E312:E313)</f>
        <v>18</v>
      </c>
      <c r="F314" s="14">
        <f t="shared" si="20"/>
        <v>32</v>
      </c>
      <c r="G314" s="14">
        <f t="shared" si="20"/>
        <v>278</v>
      </c>
      <c r="H314" s="14">
        <f t="shared" si="20"/>
        <v>0.71</v>
      </c>
      <c r="I314" s="14">
        <f t="shared" si="20"/>
        <v>0.53</v>
      </c>
      <c r="J314" s="14">
        <f t="shared" si="20"/>
        <v>4.32</v>
      </c>
      <c r="K314" s="14">
        <f t="shared" si="20"/>
        <v>4.0999999999999996</v>
      </c>
      <c r="L314" s="14">
        <f t="shared" si="20"/>
        <v>43</v>
      </c>
      <c r="M314" s="14">
        <f t="shared" si="20"/>
        <v>38.200000000000003</v>
      </c>
      <c r="N314" s="14">
        <f t="shared" si="20"/>
        <v>10</v>
      </c>
      <c r="O314" s="14">
        <f t="shared" si="20"/>
        <v>1.6</v>
      </c>
    </row>
    <row r="315" spans="1:15" x14ac:dyDescent="0.2">
      <c r="A315" s="11"/>
      <c r="B315" s="18"/>
      <c r="C315" s="48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50"/>
    </row>
    <row r="316" spans="1:15" x14ac:dyDescent="0.2">
      <c r="A316" s="11"/>
      <c r="B316" s="15" t="s">
        <v>39</v>
      </c>
      <c r="C316" s="48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50"/>
    </row>
    <row r="317" spans="1:15" ht="25.5" customHeight="1" x14ac:dyDescent="0.2">
      <c r="A317" s="6"/>
      <c r="B317" s="12" t="s">
        <v>53</v>
      </c>
      <c r="C317" s="16" t="s">
        <v>88</v>
      </c>
      <c r="D317" s="13">
        <v>0.78</v>
      </c>
      <c r="E317" s="13">
        <v>3</v>
      </c>
      <c r="F317" s="13">
        <v>2</v>
      </c>
      <c r="G317" s="13">
        <v>24.6</v>
      </c>
      <c r="H317" s="13">
        <v>2.2999999999999998</v>
      </c>
      <c r="I317" s="13">
        <v>10</v>
      </c>
      <c r="J317" s="13">
        <v>0.86</v>
      </c>
      <c r="K317" s="13">
        <v>0.1</v>
      </c>
      <c r="L317" s="13">
        <v>3</v>
      </c>
      <c r="M317" s="13">
        <v>0.1</v>
      </c>
      <c r="N317" s="13">
        <v>6.6</v>
      </c>
      <c r="O317" s="13">
        <v>0.4</v>
      </c>
    </row>
    <row r="318" spans="1:15" ht="24" customHeight="1" x14ac:dyDescent="0.2">
      <c r="A318" s="6">
        <v>139</v>
      </c>
      <c r="B318" s="12" t="s">
        <v>79</v>
      </c>
      <c r="C318" s="6">
        <v>200</v>
      </c>
      <c r="D318" s="13">
        <v>11.1</v>
      </c>
      <c r="E318" s="13">
        <v>23.9</v>
      </c>
      <c r="F318" s="13">
        <v>16</v>
      </c>
      <c r="G318" s="13">
        <v>266</v>
      </c>
      <c r="H318" s="13">
        <v>0.1</v>
      </c>
      <c r="I318" s="13">
        <v>5</v>
      </c>
      <c r="J318" s="13">
        <v>2</v>
      </c>
      <c r="K318" s="13">
        <v>2.8</v>
      </c>
      <c r="L318" s="13">
        <v>17</v>
      </c>
      <c r="M318" s="13">
        <v>23</v>
      </c>
      <c r="N318" s="13">
        <v>14</v>
      </c>
      <c r="O318" s="13">
        <v>1</v>
      </c>
    </row>
    <row r="319" spans="1:15" ht="27.75" customHeight="1" x14ac:dyDescent="0.2">
      <c r="A319" s="6">
        <v>433</v>
      </c>
      <c r="B319" s="12" t="s">
        <v>109</v>
      </c>
      <c r="C319" s="6" t="s">
        <v>110</v>
      </c>
      <c r="D319" s="13">
        <v>12.4</v>
      </c>
      <c r="E319" s="13">
        <v>13.4</v>
      </c>
      <c r="F319" s="13">
        <v>6</v>
      </c>
      <c r="G319" s="13">
        <v>122</v>
      </c>
      <c r="H319" s="13">
        <v>0.1</v>
      </c>
      <c r="I319" s="13">
        <v>5</v>
      </c>
      <c r="J319" s="13">
        <v>2</v>
      </c>
      <c r="K319" s="13">
        <v>2.8</v>
      </c>
      <c r="L319" s="13">
        <v>17</v>
      </c>
      <c r="M319" s="13">
        <v>23</v>
      </c>
      <c r="N319" s="13">
        <v>14</v>
      </c>
      <c r="O319" s="13">
        <v>1</v>
      </c>
    </row>
    <row r="320" spans="1:15" ht="18.75" customHeight="1" x14ac:dyDescent="0.2">
      <c r="A320" s="6">
        <v>508</v>
      </c>
      <c r="B320" s="12" t="s">
        <v>75</v>
      </c>
      <c r="C320" s="6">
        <v>150</v>
      </c>
      <c r="D320" s="13">
        <v>8.6999999999999993</v>
      </c>
      <c r="E320" s="13">
        <v>7.8</v>
      </c>
      <c r="F320" s="13">
        <v>42.6</v>
      </c>
      <c r="G320" s="13">
        <v>303</v>
      </c>
      <c r="H320" s="13">
        <v>0.2</v>
      </c>
      <c r="I320" s="13">
        <v>0</v>
      </c>
      <c r="J320" s="13">
        <v>3.22</v>
      </c>
      <c r="K320" s="13">
        <v>1.2</v>
      </c>
      <c r="L320" s="13">
        <v>9.6</v>
      </c>
      <c r="M320" s="13">
        <v>2.4</v>
      </c>
      <c r="N320" s="13">
        <v>7.7</v>
      </c>
      <c r="O320" s="13">
        <v>13</v>
      </c>
    </row>
    <row r="321" spans="1:15" ht="14.25" customHeight="1" x14ac:dyDescent="0.2">
      <c r="A321" s="6">
        <v>638</v>
      </c>
      <c r="B321" s="12" t="s">
        <v>115</v>
      </c>
      <c r="C321" s="6">
        <v>200</v>
      </c>
      <c r="D321" s="13">
        <v>0.2</v>
      </c>
      <c r="E321" s="13">
        <v>0.1</v>
      </c>
      <c r="F321" s="13">
        <v>24.3</v>
      </c>
      <c r="G321" s="13">
        <v>110</v>
      </c>
      <c r="H321" s="13">
        <v>0.12</v>
      </c>
      <c r="I321" s="13">
        <v>1.6</v>
      </c>
      <c r="J321" s="13">
        <v>6.1</v>
      </c>
      <c r="K321" s="13">
        <v>0.1</v>
      </c>
      <c r="L321" s="13">
        <v>20.6</v>
      </c>
      <c r="M321" s="13">
        <v>10</v>
      </c>
      <c r="N321" s="13">
        <v>11.4</v>
      </c>
      <c r="O321" s="13">
        <v>0.4</v>
      </c>
    </row>
    <row r="322" spans="1:15" ht="18.75" customHeight="1" x14ac:dyDescent="0.2">
      <c r="A322" s="6"/>
      <c r="B322" s="12" t="s">
        <v>63</v>
      </c>
      <c r="C322" s="6">
        <v>60</v>
      </c>
      <c r="D322" s="13">
        <v>3.3</v>
      </c>
      <c r="E322" s="13">
        <v>0.6</v>
      </c>
      <c r="F322" s="13">
        <v>30</v>
      </c>
      <c r="G322" s="13">
        <f>(D322+F322)*4+E322*9</f>
        <v>138.6</v>
      </c>
      <c r="H322" s="13">
        <v>0.06</v>
      </c>
      <c r="I322" s="13">
        <v>0</v>
      </c>
      <c r="J322" s="13">
        <v>0</v>
      </c>
      <c r="K322" s="13">
        <v>1.3</v>
      </c>
      <c r="L322" s="13">
        <v>21</v>
      </c>
      <c r="M322" s="13">
        <v>9.5</v>
      </c>
      <c r="N322" s="13">
        <v>28</v>
      </c>
      <c r="O322" s="13">
        <v>2</v>
      </c>
    </row>
    <row r="323" spans="1:15" x14ac:dyDescent="0.2">
      <c r="A323" s="5" t="s">
        <v>38</v>
      </c>
      <c r="B323" s="5"/>
      <c r="C323" s="19"/>
      <c r="D323" s="14">
        <f t="shared" ref="D323:O323" si="21">SUM(D317:D322)</f>
        <v>36.480000000000004</v>
      </c>
      <c r="E323" s="14">
        <f t="shared" si="21"/>
        <v>48.8</v>
      </c>
      <c r="F323" s="14">
        <f t="shared" si="21"/>
        <v>120.89999999999999</v>
      </c>
      <c r="G323" s="14">
        <f t="shared" si="21"/>
        <v>964.2</v>
      </c>
      <c r="H323" s="14">
        <f t="shared" si="21"/>
        <v>2.8800000000000003</v>
      </c>
      <c r="I323" s="14">
        <f t="shared" si="21"/>
        <v>21.6</v>
      </c>
      <c r="J323" s="14">
        <f t="shared" si="21"/>
        <v>14.18</v>
      </c>
      <c r="K323" s="14">
        <f t="shared" si="21"/>
        <v>8.2999999999999989</v>
      </c>
      <c r="L323" s="14">
        <f t="shared" si="21"/>
        <v>88.2</v>
      </c>
      <c r="M323" s="14">
        <f t="shared" si="21"/>
        <v>68</v>
      </c>
      <c r="N323" s="14">
        <f t="shared" si="21"/>
        <v>81.7</v>
      </c>
      <c r="O323" s="14">
        <f t="shared" si="21"/>
        <v>17.8</v>
      </c>
    </row>
    <row r="324" spans="1:15" x14ac:dyDescent="0.2">
      <c r="A324" s="5"/>
      <c r="B324" s="15" t="s">
        <v>44</v>
      </c>
      <c r="C324" s="48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50"/>
    </row>
    <row r="325" spans="1:15" ht="25.5" customHeight="1" x14ac:dyDescent="0.2">
      <c r="A325" s="6">
        <v>362</v>
      </c>
      <c r="B325" s="35" t="s">
        <v>80</v>
      </c>
      <c r="C325" s="19" t="s">
        <v>46</v>
      </c>
      <c r="D325" s="13">
        <v>13.4</v>
      </c>
      <c r="E325" s="13">
        <v>10.9</v>
      </c>
      <c r="F325" s="13">
        <v>20.7</v>
      </c>
      <c r="G325" s="13">
        <v>237</v>
      </c>
      <c r="H325" s="13">
        <v>0</v>
      </c>
      <c r="I325" s="13">
        <v>0.3</v>
      </c>
      <c r="J325" s="13">
        <v>7.2</v>
      </c>
      <c r="K325" s="13">
        <v>0.4</v>
      </c>
      <c r="L325" s="13">
        <v>9.8000000000000007</v>
      </c>
      <c r="M325" s="13">
        <v>15.1</v>
      </c>
      <c r="N325" s="13">
        <v>27</v>
      </c>
      <c r="O325" s="13">
        <v>0.8</v>
      </c>
    </row>
    <row r="326" spans="1:15" ht="16.5" customHeight="1" x14ac:dyDescent="0.2">
      <c r="A326" s="6">
        <v>685</v>
      </c>
      <c r="B326" s="12" t="s">
        <v>47</v>
      </c>
      <c r="C326" s="6">
        <v>200</v>
      </c>
      <c r="D326" s="13">
        <v>0.2</v>
      </c>
      <c r="E326" s="13">
        <v>0</v>
      </c>
      <c r="F326" s="13">
        <v>14</v>
      </c>
      <c r="G326" s="13">
        <v>55</v>
      </c>
      <c r="H326" s="13">
        <v>0.06</v>
      </c>
      <c r="I326" s="13">
        <v>1.6</v>
      </c>
      <c r="J326" s="13">
        <v>0.06</v>
      </c>
      <c r="K326" s="13">
        <v>1.6</v>
      </c>
      <c r="L326" s="13">
        <v>5</v>
      </c>
      <c r="M326" s="13">
        <v>8</v>
      </c>
      <c r="N326" s="13">
        <v>4</v>
      </c>
      <c r="O326" s="13">
        <v>1</v>
      </c>
    </row>
    <row r="327" spans="1:15" x14ac:dyDescent="0.2">
      <c r="A327" s="6" t="s">
        <v>38</v>
      </c>
      <c r="B327" s="12"/>
      <c r="C327" s="16"/>
      <c r="D327" s="13">
        <f t="shared" ref="D327:O327" si="22">SUM(D325:D326)</f>
        <v>13.6</v>
      </c>
      <c r="E327" s="13">
        <f t="shared" si="22"/>
        <v>10.9</v>
      </c>
      <c r="F327" s="13">
        <f t="shared" si="22"/>
        <v>34.700000000000003</v>
      </c>
      <c r="G327" s="13">
        <f t="shared" si="22"/>
        <v>292</v>
      </c>
      <c r="H327" s="13">
        <f t="shared" si="22"/>
        <v>0.06</v>
      </c>
      <c r="I327" s="13">
        <f t="shared" si="22"/>
        <v>1.9000000000000001</v>
      </c>
      <c r="J327" s="13">
        <f t="shared" si="22"/>
        <v>7.26</v>
      </c>
      <c r="K327" s="13">
        <f t="shared" si="22"/>
        <v>2</v>
      </c>
      <c r="L327" s="13">
        <f t="shared" si="22"/>
        <v>14.8</v>
      </c>
      <c r="M327" s="13">
        <f t="shared" si="22"/>
        <v>23.1</v>
      </c>
      <c r="N327" s="13">
        <f t="shared" si="22"/>
        <v>31</v>
      </c>
      <c r="O327" s="13">
        <f t="shared" si="22"/>
        <v>1.8</v>
      </c>
    </row>
    <row r="328" spans="1:15" x14ac:dyDescent="0.2">
      <c r="A328" s="6" t="s">
        <v>38</v>
      </c>
      <c r="B328" s="5"/>
      <c r="C328" s="5"/>
      <c r="D328" s="20">
        <f t="shared" ref="D328:O328" si="23">SUM(D314,D323,D327)</f>
        <v>52.780000000000008</v>
      </c>
      <c r="E328" s="20">
        <f t="shared" si="23"/>
        <v>77.7</v>
      </c>
      <c r="F328" s="20">
        <f t="shared" si="23"/>
        <v>187.59999999999997</v>
      </c>
      <c r="G328" s="20">
        <f t="shared" si="23"/>
        <v>1534.2</v>
      </c>
      <c r="H328" s="20">
        <f t="shared" si="23"/>
        <v>3.6500000000000004</v>
      </c>
      <c r="I328" s="20">
        <f t="shared" si="23"/>
        <v>24.03</v>
      </c>
      <c r="J328" s="20">
        <f t="shared" si="23"/>
        <v>25.759999999999998</v>
      </c>
      <c r="K328" s="20">
        <f t="shared" si="23"/>
        <v>14.399999999999999</v>
      </c>
      <c r="L328" s="20">
        <f t="shared" si="23"/>
        <v>146</v>
      </c>
      <c r="M328" s="20">
        <f t="shared" si="23"/>
        <v>129.30000000000001</v>
      </c>
      <c r="N328" s="20">
        <f t="shared" si="23"/>
        <v>122.7</v>
      </c>
      <c r="O328" s="20">
        <f t="shared" si="23"/>
        <v>21.200000000000003</v>
      </c>
    </row>
    <row r="329" spans="1:15" x14ac:dyDescent="0.2">
      <c r="A329" s="1"/>
      <c r="O329" s="21"/>
    </row>
    <row r="330" spans="1:15" x14ac:dyDescent="0.2">
      <c r="O330" s="21"/>
    </row>
    <row r="331" spans="1:15" x14ac:dyDescent="0.2">
      <c r="A331" s="3"/>
    </row>
    <row r="332" spans="1:15" x14ac:dyDescent="0.2">
      <c r="B332" s="2" t="s">
        <v>81</v>
      </c>
      <c r="C332" t="s">
        <v>48</v>
      </c>
      <c r="G332" t="s">
        <v>82</v>
      </c>
    </row>
    <row r="333" spans="1:15" x14ac:dyDescent="0.2">
      <c r="B333" s="2" t="s">
        <v>3</v>
      </c>
      <c r="C333" t="s">
        <v>77</v>
      </c>
    </row>
    <row r="334" spans="1:15" x14ac:dyDescent="0.2">
      <c r="B334" s="2" t="s">
        <v>5</v>
      </c>
      <c r="C334" t="s">
        <v>6</v>
      </c>
    </row>
    <row r="335" spans="1:15" ht="45" x14ac:dyDescent="0.2">
      <c r="A335" s="8" t="s">
        <v>7</v>
      </c>
      <c r="B335" s="9" t="s">
        <v>8</v>
      </c>
      <c r="C335" s="8" t="s">
        <v>9</v>
      </c>
      <c r="D335" s="9" t="s">
        <v>10</v>
      </c>
      <c r="E335" s="9"/>
      <c r="F335" s="9"/>
      <c r="G335" s="8" t="s">
        <v>11</v>
      </c>
      <c r="H335" s="9" t="s">
        <v>12</v>
      </c>
      <c r="I335" s="9"/>
      <c r="J335" s="9"/>
      <c r="K335" s="9"/>
      <c r="L335" s="9" t="s">
        <v>13</v>
      </c>
      <c r="M335" s="9"/>
      <c r="N335" s="9"/>
      <c r="O335" s="9"/>
    </row>
    <row r="336" spans="1:15" x14ac:dyDescent="0.2">
      <c r="A336" s="8"/>
      <c r="B336" s="9"/>
      <c r="C336" s="8"/>
      <c r="D336" s="8" t="s">
        <v>14</v>
      </c>
      <c r="E336" s="8" t="s">
        <v>15</v>
      </c>
      <c r="F336" s="8" t="s">
        <v>16</v>
      </c>
      <c r="G336" s="8"/>
      <c r="H336" s="8" t="s">
        <v>17</v>
      </c>
      <c r="I336" s="8" t="s">
        <v>18</v>
      </c>
      <c r="J336" s="8" t="s">
        <v>19</v>
      </c>
      <c r="K336" s="8" t="s">
        <v>20</v>
      </c>
      <c r="L336" s="8" t="s">
        <v>21</v>
      </c>
      <c r="M336" s="8" t="s">
        <v>22</v>
      </c>
      <c r="N336" s="8" t="s">
        <v>23</v>
      </c>
      <c r="O336" s="8" t="s">
        <v>24</v>
      </c>
    </row>
    <row r="337" spans="1:15" x14ac:dyDescent="0.2">
      <c r="A337" s="6" t="s">
        <v>25</v>
      </c>
      <c r="B337" s="10" t="s">
        <v>26</v>
      </c>
      <c r="C337" s="6" t="s">
        <v>27</v>
      </c>
      <c r="D337" s="6" t="s">
        <v>28</v>
      </c>
      <c r="E337" s="6" t="s">
        <v>29</v>
      </c>
      <c r="F337" s="6" t="s">
        <v>30</v>
      </c>
      <c r="G337" s="6" t="s">
        <v>49</v>
      </c>
      <c r="H337" s="6" t="s">
        <v>31</v>
      </c>
      <c r="I337" s="6" t="s">
        <v>32</v>
      </c>
      <c r="J337" s="6" t="s">
        <v>33</v>
      </c>
      <c r="K337" s="6">
        <v>12</v>
      </c>
      <c r="L337" s="6">
        <v>13</v>
      </c>
      <c r="M337" s="6">
        <v>14</v>
      </c>
      <c r="N337" s="6">
        <v>15</v>
      </c>
      <c r="O337" s="6">
        <v>16</v>
      </c>
    </row>
    <row r="338" spans="1:15" x14ac:dyDescent="0.2">
      <c r="A338" s="11"/>
      <c r="B338" s="31" t="s">
        <v>58</v>
      </c>
      <c r="C338" s="51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3"/>
    </row>
    <row r="339" spans="1:15" ht="27" customHeight="1" x14ac:dyDescent="0.2">
      <c r="A339" s="6">
        <v>311</v>
      </c>
      <c r="B339" s="12" t="s">
        <v>120</v>
      </c>
      <c r="C339" s="16" t="s">
        <v>118</v>
      </c>
      <c r="D339" s="13">
        <v>5.3</v>
      </c>
      <c r="E339" s="13">
        <v>28.3</v>
      </c>
      <c r="F339" s="13">
        <v>32.200000000000003</v>
      </c>
      <c r="G339" s="13">
        <v>260</v>
      </c>
      <c r="H339" s="13">
        <v>0.1</v>
      </c>
      <c r="I339" s="13">
        <v>0</v>
      </c>
      <c r="J339" s="13">
        <v>0</v>
      </c>
      <c r="K339" s="13">
        <v>0.2</v>
      </c>
      <c r="L339" s="13">
        <v>31</v>
      </c>
      <c r="M339" s="13">
        <v>5.2</v>
      </c>
      <c r="N339" s="13">
        <v>27</v>
      </c>
      <c r="O339" s="13">
        <v>1.7</v>
      </c>
    </row>
    <row r="340" spans="1:15" ht="24" customHeight="1" x14ac:dyDescent="0.2">
      <c r="A340" s="6"/>
      <c r="B340" s="12" t="s">
        <v>35</v>
      </c>
      <c r="C340" s="6">
        <v>30</v>
      </c>
      <c r="D340" s="13">
        <v>2.5</v>
      </c>
      <c r="E340" s="13">
        <v>1.9</v>
      </c>
      <c r="F340" s="13">
        <v>17.2</v>
      </c>
      <c r="G340" s="13">
        <v>78</v>
      </c>
      <c r="H340" s="13">
        <v>0</v>
      </c>
      <c r="I340" s="13">
        <v>0</v>
      </c>
      <c r="J340" s="13">
        <v>29.5</v>
      </c>
      <c r="K340" s="13">
        <v>0.7</v>
      </c>
      <c r="L340" s="13">
        <v>19</v>
      </c>
      <c r="M340" s="13">
        <v>30</v>
      </c>
      <c r="N340" s="13">
        <v>5</v>
      </c>
      <c r="O340" s="13">
        <v>0.6</v>
      </c>
    </row>
    <row r="341" spans="1:15" ht="23.25" customHeight="1" x14ac:dyDescent="0.2">
      <c r="A341" s="6">
        <v>685</v>
      </c>
      <c r="B341" s="12" t="s">
        <v>47</v>
      </c>
      <c r="C341" s="16" t="s">
        <v>52</v>
      </c>
      <c r="D341" s="13">
        <v>0.2</v>
      </c>
      <c r="E341" s="13">
        <v>0</v>
      </c>
      <c r="F341" s="13">
        <v>14</v>
      </c>
      <c r="G341" s="13">
        <v>55</v>
      </c>
      <c r="H341" s="13">
        <v>15</v>
      </c>
      <c r="I341" s="13">
        <v>9</v>
      </c>
      <c r="J341" s="13">
        <v>0.06</v>
      </c>
      <c r="K341" s="13">
        <v>6</v>
      </c>
      <c r="L341" s="13">
        <v>0.1</v>
      </c>
      <c r="M341" s="13">
        <v>1.6</v>
      </c>
      <c r="N341" s="13">
        <v>5</v>
      </c>
      <c r="O341" s="13">
        <v>0</v>
      </c>
    </row>
    <row r="342" spans="1:15" x14ac:dyDescent="0.2">
      <c r="A342" s="17" t="s">
        <v>38</v>
      </c>
      <c r="B342" s="12"/>
      <c r="C342" s="19"/>
      <c r="D342" s="14">
        <f t="shared" ref="D342:O342" si="24">SUM(D339:D341)</f>
        <v>8</v>
      </c>
      <c r="E342" s="14">
        <f t="shared" si="24"/>
        <v>30.2</v>
      </c>
      <c r="F342" s="14">
        <f t="shared" si="24"/>
        <v>63.400000000000006</v>
      </c>
      <c r="G342" s="14">
        <f t="shared" si="24"/>
        <v>393</v>
      </c>
      <c r="H342" s="14">
        <f t="shared" si="24"/>
        <v>15.1</v>
      </c>
      <c r="I342" s="14">
        <f t="shared" si="24"/>
        <v>9</v>
      </c>
      <c r="J342" s="14">
        <f t="shared" si="24"/>
        <v>29.56</v>
      </c>
      <c r="K342" s="14">
        <f t="shared" si="24"/>
        <v>6.9</v>
      </c>
      <c r="L342" s="14">
        <f t="shared" si="24"/>
        <v>50.1</v>
      </c>
      <c r="M342" s="14">
        <f t="shared" si="24"/>
        <v>36.800000000000004</v>
      </c>
      <c r="N342" s="14">
        <f t="shared" si="24"/>
        <v>37</v>
      </c>
      <c r="O342" s="14">
        <f t="shared" si="24"/>
        <v>2.2999999999999998</v>
      </c>
    </row>
    <row r="343" spans="1:15" x14ac:dyDescent="0.2">
      <c r="A343" s="11"/>
      <c r="B343" s="15" t="s">
        <v>39</v>
      </c>
      <c r="C343" s="48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50"/>
    </row>
    <row r="344" spans="1:15" ht="28.5" customHeight="1" x14ac:dyDescent="0.2">
      <c r="A344" s="17"/>
      <c r="B344" s="12" t="s">
        <v>40</v>
      </c>
      <c r="C344" s="16" t="s">
        <v>60</v>
      </c>
      <c r="D344" s="13">
        <v>0.36</v>
      </c>
      <c r="E344" s="13">
        <v>0</v>
      </c>
      <c r="F344" s="13">
        <v>6.2</v>
      </c>
      <c r="G344" s="13">
        <v>35.1</v>
      </c>
      <c r="H344" s="13">
        <v>1.7</v>
      </c>
      <c r="I344" s="13">
        <v>1.06</v>
      </c>
      <c r="J344" s="13">
        <v>0</v>
      </c>
      <c r="K344" s="13">
        <v>1.3</v>
      </c>
      <c r="L344" s="13">
        <v>12</v>
      </c>
      <c r="M344" s="13">
        <v>9</v>
      </c>
      <c r="N344" s="13">
        <v>10</v>
      </c>
      <c r="O344" s="13">
        <v>28</v>
      </c>
    </row>
    <row r="345" spans="1:15" ht="42" customHeight="1" x14ac:dyDescent="0.2">
      <c r="A345" s="6">
        <v>110</v>
      </c>
      <c r="B345" s="12" t="s">
        <v>100</v>
      </c>
      <c r="C345" s="16" t="s">
        <v>41</v>
      </c>
      <c r="D345" s="13">
        <v>1.6</v>
      </c>
      <c r="E345" s="13">
        <v>4.16</v>
      </c>
      <c r="F345" s="13">
        <v>10.48</v>
      </c>
      <c r="G345" s="14">
        <v>84.8</v>
      </c>
      <c r="H345" s="13">
        <v>0.1</v>
      </c>
      <c r="I345" s="13">
        <v>6.1</v>
      </c>
      <c r="J345" s="13">
        <v>26</v>
      </c>
      <c r="K345" s="13">
        <v>2.6</v>
      </c>
      <c r="L345" s="13">
        <v>3</v>
      </c>
      <c r="M345" s="13">
        <v>5.9</v>
      </c>
      <c r="N345" s="13">
        <v>6</v>
      </c>
      <c r="O345" s="13">
        <v>12</v>
      </c>
    </row>
    <row r="346" spans="1:15" ht="27.75" customHeight="1" x14ac:dyDescent="0.2">
      <c r="A346" s="6">
        <v>496</v>
      </c>
      <c r="B346" s="12" t="s">
        <v>101</v>
      </c>
      <c r="C346" s="6">
        <v>60</v>
      </c>
      <c r="D346" s="13">
        <v>12.4</v>
      </c>
      <c r="E346" s="13">
        <v>13.4</v>
      </c>
      <c r="F346" s="13">
        <v>6</v>
      </c>
      <c r="G346" s="13">
        <v>196</v>
      </c>
      <c r="H346" s="13">
        <v>0.1</v>
      </c>
      <c r="I346" s="13">
        <v>5</v>
      </c>
      <c r="J346" s="13">
        <v>2</v>
      </c>
      <c r="K346" s="13">
        <v>2.8</v>
      </c>
      <c r="L346" s="13">
        <v>17</v>
      </c>
      <c r="M346" s="13">
        <v>23</v>
      </c>
      <c r="N346" s="13">
        <v>14</v>
      </c>
      <c r="O346" s="13">
        <v>1</v>
      </c>
    </row>
    <row r="347" spans="1:15" ht="18.75" customHeight="1" x14ac:dyDescent="0.2">
      <c r="A347" s="6">
        <v>516</v>
      </c>
      <c r="B347" s="12" t="s">
        <v>42</v>
      </c>
      <c r="C347" s="6">
        <v>150</v>
      </c>
      <c r="D347" s="13">
        <v>5.3</v>
      </c>
      <c r="E347" s="13">
        <v>6.2</v>
      </c>
      <c r="F347" s="13">
        <v>35.299999999999997</v>
      </c>
      <c r="G347" s="13">
        <v>244.5</v>
      </c>
      <c r="H347" s="13">
        <v>0</v>
      </c>
      <c r="I347" s="13">
        <v>7</v>
      </c>
      <c r="J347" s="13">
        <v>1.6</v>
      </c>
      <c r="K347" s="13">
        <v>0.3</v>
      </c>
      <c r="L347" s="13">
        <v>8</v>
      </c>
      <c r="M347" s="13">
        <v>5</v>
      </c>
      <c r="N347" s="13">
        <v>4</v>
      </c>
      <c r="O347" s="13">
        <v>1</v>
      </c>
    </row>
    <row r="348" spans="1:15" ht="18.75" customHeight="1" x14ac:dyDescent="0.2">
      <c r="A348" s="6">
        <v>699</v>
      </c>
      <c r="B348" s="12" t="s">
        <v>102</v>
      </c>
      <c r="C348" s="6">
        <v>200</v>
      </c>
      <c r="D348" s="13">
        <v>0.1</v>
      </c>
      <c r="E348" s="13">
        <v>0</v>
      </c>
      <c r="F348" s="13">
        <v>14.9</v>
      </c>
      <c r="G348" s="13">
        <v>93</v>
      </c>
      <c r="H348" s="13">
        <v>1.6</v>
      </c>
      <c r="I348" s="13">
        <v>6.1</v>
      </c>
      <c r="J348" s="13">
        <v>0.1</v>
      </c>
      <c r="K348" s="13">
        <v>2.3199999999999998</v>
      </c>
      <c r="L348" s="13">
        <v>2.5</v>
      </c>
      <c r="M348" s="13">
        <v>3.7</v>
      </c>
      <c r="N348" s="13">
        <v>2.2000000000000002</v>
      </c>
      <c r="O348" s="13">
        <v>0.6</v>
      </c>
    </row>
    <row r="349" spans="1:15" x14ac:dyDescent="0.2">
      <c r="A349" s="6"/>
      <c r="B349" s="12" t="s">
        <v>43</v>
      </c>
      <c r="C349" s="6">
        <v>60</v>
      </c>
      <c r="D349" s="13">
        <v>3.3</v>
      </c>
      <c r="E349" s="13">
        <v>0.6</v>
      </c>
      <c r="F349" s="13">
        <v>30</v>
      </c>
      <c r="G349" s="14">
        <v>138.6</v>
      </c>
      <c r="H349" s="13">
        <v>0.06</v>
      </c>
      <c r="I349" s="13">
        <v>0</v>
      </c>
      <c r="J349" s="13">
        <v>0</v>
      </c>
      <c r="K349" s="13">
        <v>1.3</v>
      </c>
      <c r="L349" s="13">
        <v>21</v>
      </c>
      <c r="M349" s="13">
        <v>9.5</v>
      </c>
      <c r="N349" s="13">
        <v>2.8</v>
      </c>
      <c r="O349" s="13">
        <v>2</v>
      </c>
    </row>
    <row r="350" spans="1:15" x14ac:dyDescent="0.2">
      <c r="A350" s="17" t="s">
        <v>38</v>
      </c>
      <c r="B350" s="12"/>
      <c r="C350" s="19"/>
      <c r="D350" s="14">
        <f t="shared" ref="D350:O350" si="25">SUM(D344:D349)</f>
        <v>23.060000000000002</v>
      </c>
      <c r="E350" s="14">
        <f t="shared" si="25"/>
        <v>24.360000000000003</v>
      </c>
      <c r="F350" s="14">
        <f t="shared" si="25"/>
        <v>102.88</v>
      </c>
      <c r="G350" s="14">
        <f t="shared" si="25"/>
        <v>792</v>
      </c>
      <c r="H350" s="14">
        <f t="shared" si="25"/>
        <v>3.56</v>
      </c>
      <c r="I350" s="14">
        <f t="shared" si="25"/>
        <v>25.259999999999998</v>
      </c>
      <c r="J350" s="14">
        <f t="shared" si="25"/>
        <v>29.700000000000003</v>
      </c>
      <c r="K350" s="14">
        <f t="shared" si="25"/>
        <v>10.620000000000001</v>
      </c>
      <c r="L350" s="14">
        <f t="shared" si="25"/>
        <v>63.5</v>
      </c>
      <c r="M350" s="14">
        <f t="shared" si="25"/>
        <v>56.1</v>
      </c>
      <c r="N350" s="14">
        <f t="shared" si="25"/>
        <v>39</v>
      </c>
      <c r="O350" s="14">
        <f t="shared" si="25"/>
        <v>44.6</v>
      </c>
    </row>
    <row r="351" spans="1:15" x14ac:dyDescent="0.2">
      <c r="A351" s="11"/>
      <c r="B351" s="15" t="s">
        <v>44</v>
      </c>
      <c r="C351" s="48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50"/>
    </row>
    <row r="352" spans="1:15" x14ac:dyDescent="0.2">
      <c r="A352" s="6"/>
      <c r="B352" s="12" t="s">
        <v>89</v>
      </c>
      <c r="C352" s="16" t="s">
        <v>84</v>
      </c>
      <c r="D352" s="13">
        <v>12.7</v>
      </c>
      <c r="E352" s="13">
        <v>22.8</v>
      </c>
      <c r="F352" s="13">
        <v>16.3</v>
      </c>
      <c r="G352" s="13">
        <v>120</v>
      </c>
      <c r="H352" s="13">
        <v>0</v>
      </c>
      <c r="I352" s="13">
        <v>0.3</v>
      </c>
      <c r="J352" s="13">
        <v>2.7</v>
      </c>
      <c r="K352" s="13">
        <v>0.4</v>
      </c>
      <c r="L352" s="13">
        <v>9.8000000000000007</v>
      </c>
      <c r="M352" s="13">
        <v>15.1</v>
      </c>
      <c r="N352" s="13">
        <v>2.7</v>
      </c>
      <c r="O352" s="13">
        <v>0.8</v>
      </c>
    </row>
    <row r="353" spans="1:15" ht="18.75" customHeight="1" x14ac:dyDescent="0.2">
      <c r="A353" s="6"/>
      <c r="B353" s="12" t="s">
        <v>72</v>
      </c>
      <c r="C353" s="6">
        <v>30</v>
      </c>
      <c r="D353" s="13">
        <v>0.1</v>
      </c>
      <c r="E353" s="13">
        <v>12.5</v>
      </c>
      <c r="F353" s="13">
        <v>26</v>
      </c>
      <c r="G353" s="13">
        <v>165</v>
      </c>
      <c r="H353" s="13">
        <v>0.2</v>
      </c>
      <c r="I353" s="13">
        <v>0.8</v>
      </c>
      <c r="J353" s="13">
        <v>1.2</v>
      </c>
      <c r="K353" s="13">
        <v>2.2999999999999998</v>
      </c>
      <c r="L353" s="13">
        <v>1</v>
      </c>
      <c r="M353" s="13">
        <v>0.5</v>
      </c>
      <c r="N353" s="13">
        <v>0.6</v>
      </c>
      <c r="O353" s="13">
        <v>0.5</v>
      </c>
    </row>
    <row r="354" spans="1:15" x14ac:dyDescent="0.2">
      <c r="A354" s="6" t="s">
        <v>38</v>
      </c>
      <c r="B354" s="12"/>
      <c r="C354" s="16"/>
      <c r="D354" s="13">
        <f t="shared" ref="D354:O354" si="26">SUM(D353:D353)</f>
        <v>0.1</v>
      </c>
      <c r="E354" s="13">
        <f t="shared" si="26"/>
        <v>12.5</v>
      </c>
      <c r="F354" s="13">
        <f t="shared" si="26"/>
        <v>26</v>
      </c>
      <c r="G354" s="13">
        <v>285</v>
      </c>
      <c r="H354" s="13">
        <f t="shared" si="26"/>
        <v>0.2</v>
      </c>
      <c r="I354" s="13">
        <f t="shared" si="26"/>
        <v>0.8</v>
      </c>
      <c r="J354" s="13">
        <f t="shared" si="26"/>
        <v>1.2</v>
      </c>
      <c r="K354" s="13">
        <f t="shared" si="26"/>
        <v>2.2999999999999998</v>
      </c>
      <c r="L354" s="13">
        <f t="shared" si="26"/>
        <v>1</v>
      </c>
      <c r="M354" s="13">
        <f t="shared" si="26"/>
        <v>0.5</v>
      </c>
      <c r="N354" s="13">
        <f t="shared" si="26"/>
        <v>0.6</v>
      </c>
      <c r="O354" s="13">
        <f t="shared" si="26"/>
        <v>0.5</v>
      </c>
    </row>
    <row r="355" spans="1:15" x14ac:dyDescent="0.2">
      <c r="A355" s="6" t="s">
        <v>38</v>
      </c>
      <c r="B355" s="5"/>
      <c r="C355" s="5"/>
      <c r="D355" s="20">
        <f t="shared" ref="D355:O355" si="27">SUM(D354,D350,D342)</f>
        <v>31.160000000000004</v>
      </c>
      <c r="E355" s="20">
        <f t="shared" si="27"/>
        <v>67.06</v>
      </c>
      <c r="F355" s="20">
        <f t="shared" si="27"/>
        <v>192.28</v>
      </c>
      <c r="G355" s="20">
        <f t="shared" si="27"/>
        <v>1470</v>
      </c>
      <c r="H355" s="20">
        <f t="shared" si="27"/>
        <v>18.86</v>
      </c>
      <c r="I355" s="20">
        <f t="shared" si="27"/>
        <v>35.06</v>
      </c>
      <c r="J355" s="20">
        <f t="shared" si="27"/>
        <v>60.46</v>
      </c>
      <c r="K355" s="20">
        <f t="shared" si="27"/>
        <v>19.82</v>
      </c>
      <c r="L355" s="20">
        <f t="shared" si="27"/>
        <v>114.6</v>
      </c>
      <c r="M355" s="20">
        <f t="shared" si="27"/>
        <v>93.4</v>
      </c>
      <c r="N355" s="20">
        <f t="shared" si="27"/>
        <v>76.599999999999994</v>
      </c>
      <c r="O355" s="20">
        <f t="shared" si="27"/>
        <v>47.4</v>
      </c>
    </row>
    <row r="356" spans="1:15" x14ac:dyDescent="0.2">
      <c r="A356" s="24"/>
      <c r="C356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</row>
    <row r="357" spans="1:15" x14ac:dyDescent="0.2">
      <c r="A357" s="24"/>
      <c r="C357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</row>
    <row r="358" spans="1:15" x14ac:dyDescent="0.2">
      <c r="A358" s="24"/>
      <c r="C358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</row>
    <row r="359" spans="1:15" x14ac:dyDescent="0.2">
      <c r="B359" s="2" t="s">
        <v>81</v>
      </c>
      <c r="C359" t="s">
        <v>57</v>
      </c>
    </row>
    <row r="360" spans="1:15" x14ac:dyDescent="0.2">
      <c r="B360" s="2" t="s">
        <v>3</v>
      </c>
      <c r="C360" t="s">
        <v>77</v>
      </c>
    </row>
    <row r="361" spans="1:15" x14ac:dyDescent="0.2">
      <c r="B361" s="2" t="s">
        <v>5</v>
      </c>
      <c r="C361" t="s">
        <v>6</v>
      </c>
    </row>
    <row r="362" spans="1:15" ht="45" x14ac:dyDescent="0.2">
      <c r="A362" s="8" t="s">
        <v>7</v>
      </c>
      <c r="B362" s="9" t="s">
        <v>8</v>
      </c>
      <c r="C362" s="8" t="s">
        <v>9</v>
      </c>
      <c r="D362" s="9" t="s">
        <v>10</v>
      </c>
      <c r="E362" s="9"/>
      <c r="F362" s="9"/>
      <c r="G362" s="8" t="s">
        <v>11</v>
      </c>
      <c r="H362" s="9" t="s">
        <v>12</v>
      </c>
      <c r="I362" s="9"/>
      <c r="J362" s="9"/>
      <c r="K362" s="9"/>
      <c r="L362" s="9" t="s">
        <v>13</v>
      </c>
      <c r="M362" s="9"/>
      <c r="N362" s="9"/>
      <c r="O362" s="9"/>
    </row>
    <row r="363" spans="1:15" x14ac:dyDescent="0.2">
      <c r="A363" s="8"/>
      <c r="B363" s="9"/>
      <c r="C363" s="8"/>
      <c r="D363" s="8" t="s">
        <v>14</v>
      </c>
      <c r="E363" s="8" t="s">
        <v>15</v>
      </c>
      <c r="F363" s="8" t="s">
        <v>16</v>
      </c>
      <c r="G363" s="8"/>
      <c r="H363" s="8" t="s">
        <v>17</v>
      </c>
      <c r="I363" s="8" t="s">
        <v>18</v>
      </c>
      <c r="J363" s="8" t="s">
        <v>19</v>
      </c>
      <c r="K363" s="8" t="s">
        <v>20</v>
      </c>
      <c r="L363" s="8" t="s">
        <v>21</v>
      </c>
      <c r="M363" s="8" t="s">
        <v>22</v>
      </c>
      <c r="N363" s="8" t="s">
        <v>23</v>
      </c>
      <c r="O363" s="8" t="s">
        <v>24</v>
      </c>
    </row>
    <row r="364" spans="1:15" x14ac:dyDescent="0.2">
      <c r="A364" s="6" t="s">
        <v>25</v>
      </c>
      <c r="B364" s="10" t="s">
        <v>26</v>
      </c>
      <c r="C364" s="6" t="s">
        <v>27</v>
      </c>
      <c r="D364" s="6" t="s">
        <v>28</v>
      </c>
      <c r="E364" s="6" t="s">
        <v>29</v>
      </c>
      <c r="F364" s="6" t="s">
        <v>30</v>
      </c>
      <c r="G364" s="6" t="s">
        <v>49</v>
      </c>
      <c r="H364" s="6" t="s">
        <v>31</v>
      </c>
      <c r="I364" s="6" t="s">
        <v>32</v>
      </c>
      <c r="J364" s="6" t="s">
        <v>33</v>
      </c>
      <c r="K364" s="6">
        <v>12</v>
      </c>
      <c r="L364" s="6">
        <v>13</v>
      </c>
      <c r="M364" s="6">
        <v>14</v>
      </c>
      <c r="N364" s="6">
        <v>15</v>
      </c>
      <c r="O364" s="6">
        <v>16</v>
      </c>
    </row>
    <row r="365" spans="1:15" x14ac:dyDescent="0.2">
      <c r="A365" s="11"/>
      <c r="B365" s="15" t="s">
        <v>58</v>
      </c>
      <c r="C365" s="51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3"/>
    </row>
    <row r="366" spans="1:15" ht="27" customHeight="1" x14ac:dyDescent="0.2">
      <c r="A366" s="6">
        <v>311</v>
      </c>
      <c r="B366" s="12" t="s">
        <v>121</v>
      </c>
      <c r="C366" s="16" t="s">
        <v>118</v>
      </c>
      <c r="D366" s="13">
        <v>3.84</v>
      </c>
      <c r="E366" s="13">
        <v>4.9000000000000004</v>
      </c>
      <c r="F366" s="13">
        <v>36.200000000000003</v>
      </c>
      <c r="G366" s="13">
        <v>280</v>
      </c>
      <c r="H366" s="13">
        <v>0.1</v>
      </c>
      <c r="I366" s="13">
        <v>2.2999999999999998</v>
      </c>
      <c r="J366" s="13">
        <v>0.1</v>
      </c>
      <c r="K366" s="13">
        <v>0.2</v>
      </c>
      <c r="L366" s="13">
        <v>31</v>
      </c>
      <c r="M366" s="13">
        <v>1.5</v>
      </c>
      <c r="N366" s="13">
        <v>2.7</v>
      </c>
      <c r="O366" s="13">
        <v>1.7</v>
      </c>
    </row>
    <row r="367" spans="1:15" ht="15" customHeight="1" x14ac:dyDescent="0.2">
      <c r="A367" s="6"/>
      <c r="B367" s="12" t="s">
        <v>35</v>
      </c>
      <c r="C367" s="6">
        <v>30</v>
      </c>
      <c r="D367" s="13">
        <v>2.5</v>
      </c>
      <c r="E367" s="13">
        <v>1.9</v>
      </c>
      <c r="F367" s="13">
        <v>17.2</v>
      </c>
      <c r="G367" s="13">
        <v>78</v>
      </c>
      <c r="H367" s="13">
        <v>0</v>
      </c>
      <c r="I367" s="13">
        <v>0</v>
      </c>
      <c r="J367" s="13">
        <v>29.5</v>
      </c>
      <c r="K367" s="13">
        <v>0.7</v>
      </c>
      <c r="L367" s="13">
        <v>19</v>
      </c>
      <c r="M367" s="13">
        <v>30</v>
      </c>
      <c r="N367" s="13">
        <v>5</v>
      </c>
      <c r="O367" s="13">
        <v>0.6</v>
      </c>
    </row>
    <row r="368" spans="1:15" ht="14.25" customHeight="1" x14ac:dyDescent="0.2">
      <c r="A368" s="6">
        <v>686</v>
      </c>
      <c r="B368" s="12" t="s">
        <v>36</v>
      </c>
      <c r="C368" s="16" t="s">
        <v>37</v>
      </c>
      <c r="D368" s="13">
        <v>0.2</v>
      </c>
      <c r="E368" s="13">
        <v>0</v>
      </c>
      <c r="F368" s="13">
        <v>14</v>
      </c>
      <c r="G368" s="13">
        <v>60</v>
      </c>
      <c r="H368" s="13">
        <v>0.06</v>
      </c>
      <c r="I368" s="13">
        <v>0.2</v>
      </c>
      <c r="J368" s="13">
        <v>2.4</v>
      </c>
      <c r="K368" s="13">
        <v>1.6</v>
      </c>
      <c r="L368" s="13">
        <v>5</v>
      </c>
      <c r="M368" s="13">
        <v>8</v>
      </c>
      <c r="N368" s="13">
        <v>4</v>
      </c>
      <c r="O368" s="13">
        <v>1</v>
      </c>
    </row>
    <row r="369" spans="1:15" x14ac:dyDescent="0.2">
      <c r="A369" s="17" t="s">
        <v>38</v>
      </c>
      <c r="B369" s="12"/>
      <c r="C369" s="19"/>
      <c r="D369" s="14">
        <f t="shared" ref="D369:O369" si="28">SUM(D366:D368)</f>
        <v>6.54</v>
      </c>
      <c r="E369" s="14">
        <f t="shared" si="28"/>
        <v>6.8000000000000007</v>
      </c>
      <c r="F369" s="14">
        <f t="shared" si="28"/>
        <v>67.400000000000006</v>
      </c>
      <c r="G369" s="14">
        <f t="shared" si="28"/>
        <v>418</v>
      </c>
      <c r="H369" s="14">
        <f t="shared" si="28"/>
        <v>0.16</v>
      </c>
      <c r="I369" s="14">
        <f t="shared" si="28"/>
        <v>2.5</v>
      </c>
      <c r="J369" s="14">
        <f t="shared" si="28"/>
        <v>32</v>
      </c>
      <c r="K369" s="14">
        <f t="shared" si="28"/>
        <v>2.5</v>
      </c>
      <c r="L369" s="14">
        <f t="shared" si="28"/>
        <v>55</v>
      </c>
      <c r="M369" s="14">
        <f t="shared" si="28"/>
        <v>39.5</v>
      </c>
      <c r="N369" s="14">
        <f t="shared" si="28"/>
        <v>11.7</v>
      </c>
      <c r="O369" s="14">
        <f t="shared" si="28"/>
        <v>3.3</v>
      </c>
    </row>
    <row r="370" spans="1:15" x14ac:dyDescent="0.2">
      <c r="A370" s="11"/>
      <c r="B370" s="15" t="s">
        <v>39</v>
      </c>
      <c r="C370" s="48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50"/>
    </row>
    <row r="371" spans="1:15" ht="25.5" customHeight="1" x14ac:dyDescent="0.2">
      <c r="A371" s="6"/>
      <c r="B371" s="12" t="s">
        <v>53</v>
      </c>
      <c r="C371" s="16" t="s">
        <v>88</v>
      </c>
      <c r="D371" s="13">
        <v>0.78</v>
      </c>
      <c r="E371" s="13">
        <v>3</v>
      </c>
      <c r="F371" s="13">
        <v>2</v>
      </c>
      <c r="G371" s="13">
        <v>24.6</v>
      </c>
      <c r="H371" s="13">
        <v>2.2999999999999998</v>
      </c>
      <c r="I371" s="13">
        <v>10</v>
      </c>
      <c r="J371" s="13">
        <v>0.86</v>
      </c>
      <c r="K371" s="13">
        <v>0.1</v>
      </c>
      <c r="L371" s="13">
        <v>3</v>
      </c>
      <c r="M371" s="13">
        <v>0.1</v>
      </c>
      <c r="N371" s="13">
        <v>6.6</v>
      </c>
      <c r="O371" s="13">
        <v>0.4</v>
      </c>
    </row>
    <row r="372" spans="1:15" ht="33" customHeight="1" x14ac:dyDescent="0.2">
      <c r="A372" s="6">
        <v>135</v>
      </c>
      <c r="B372" s="12" t="s">
        <v>103</v>
      </c>
      <c r="C372" s="16" t="s">
        <v>41</v>
      </c>
      <c r="D372" s="13">
        <v>2.4</v>
      </c>
      <c r="E372" s="13">
        <v>3.6</v>
      </c>
      <c r="F372" s="13">
        <v>16.079999999999998</v>
      </c>
      <c r="G372" s="13">
        <v>87</v>
      </c>
      <c r="H372" s="13">
        <v>0.36</v>
      </c>
      <c r="I372" s="13">
        <v>6</v>
      </c>
      <c r="J372" s="13">
        <v>12.2</v>
      </c>
      <c r="K372" s="13">
        <v>2.2999999999999998</v>
      </c>
      <c r="L372" s="13">
        <v>4.3</v>
      </c>
      <c r="M372" s="13">
        <v>4</v>
      </c>
      <c r="N372" s="13">
        <v>1</v>
      </c>
      <c r="O372" s="13">
        <v>1.2</v>
      </c>
    </row>
    <row r="373" spans="1:15" ht="24" customHeight="1" x14ac:dyDescent="0.2">
      <c r="A373" s="6">
        <v>371</v>
      </c>
      <c r="B373" s="12" t="s">
        <v>104</v>
      </c>
      <c r="C373" s="6">
        <v>60</v>
      </c>
      <c r="D373" s="13">
        <v>12.7</v>
      </c>
      <c r="E373" s="13">
        <v>3.7</v>
      </c>
      <c r="F373" s="13">
        <v>0</v>
      </c>
      <c r="G373" s="13">
        <v>127</v>
      </c>
      <c r="H373" s="13">
        <v>0.05</v>
      </c>
      <c r="I373" s="13">
        <v>0.59</v>
      </c>
      <c r="J373" s="13">
        <v>3.7</v>
      </c>
      <c r="K373" s="13">
        <v>2.2999999999999998</v>
      </c>
      <c r="L373" s="13">
        <v>7.5</v>
      </c>
      <c r="M373" s="13">
        <v>6.3</v>
      </c>
      <c r="N373" s="13">
        <v>8.1</v>
      </c>
      <c r="O373" s="13">
        <v>0.55000000000000004</v>
      </c>
    </row>
    <row r="374" spans="1:15" ht="18.75" customHeight="1" x14ac:dyDescent="0.2">
      <c r="A374" s="6">
        <v>520</v>
      </c>
      <c r="B374" s="12" t="s">
        <v>62</v>
      </c>
      <c r="C374" s="6">
        <v>150</v>
      </c>
      <c r="D374" s="13">
        <v>3.15</v>
      </c>
      <c r="E374" s="13">
        <v>6.45</v>
      </c>
      <c r="F374" s="13">
        <v>21.9</v>
      </c>
      <c r="G374" s="14">
        <v>163.5</v>
      </c>
      <c r="H374" s="13">
        <v>0.1</v>
      </c>
      <c r="I374" s="13">
        <v>2</v>
      </c>
      <c r="J374" s="13">
        <v>3.6</v>
      </c>
      <c r="K374" s="13">
        <v>1.2</v>
      </c>
      <c r="L374" s="13">
        <v>3</v>
      </c>
      <c r="M374" s="13">
        <v>0.5</v>
      </c>
      <c r="N374" s="13">
        <v>1.8</v>
      </c>
      <c r="O374" s="13">
        <v>0</v>
      </c>
    </row>
    <row r="375" spans="1:15" ht="15.75" customHeight="1" x14ac:dyDescent="0.2">
      <c r="A375" s="6">
        <v>631</v>
      </c>
      <c r="B375" s="12" t="s">
        <v>54</v>
      </c>
      <c r="C375" s="6">
        <v>200</v>
      </c>
      <c r="D375" s="13">
        <v>0.2</v>
      </c>
      <c r="E375" s="13">
        <v>0</v>
      </c>
      <c r="F375" s="13">
        <v>35.799999999999997</v>
      </c>
      <c r="G375" s="14">
        <v>142</v>
      </c>
      <c r="H375" s="13">
        <v>0.04</v>
      </c>
      <c r="I375" s="13">
        <v>3.2</v>
      </c>
      <c r="J375" s="13">
        <v>0.3</v>
      </c>
      <c r="K375" s="13">
        <v>1.6</v>
      </c>
      <c r="L375" s="13">
        <v>3.6</v>
      </c>
      <c r="M375" s="13">
        <v>8</v>
      </c>
      <c r="N375" s="13">
        <v>2.1</v>
      </c>
      <c r="O375" s="13">
        <v>1</v>
      </c>
    </row>
    <row r="376" spans="1:15" ht="17.25" customHeight="1" x14ac:dyDescent="0.2">
      <c r="A376" s="6"/>
      <c r="B376" s="12" t="s">
        <v>43</v>
      </c>
      <c r="C376" s="6">
        <v>60</v>
      </c>
      <c r="D376" s="13">
        <v>3.3</v>
      </c>
      <c r="E376" s="13">
        <v>0.6</v>
      </c>
      <c r="F376" s="13">
        <v>30</v>
      </c>
      <c r="G376" s="13">
        <v>138.6</v>
      </c>
      <c r="H376" s="13">
        <v>0.06</v>
      </c>
      <c r="I376" s="13">
        <v>0.01</v>
      </c>
      <c r="J376" s="13">
        <v>0.32</v>
      </c>
      <c r="K376" s="13">
        <v>1.3</v>
      </c>
      <c r="L376" s="13">
        <v>21</v>
      </c>
      <c r="M376" s="13">
        <v>9.8000000000000007</v>
      </c>
      <c r="N376" s="13">
        <v>28</v>
      </c>
      <c r="O376" s="13">
        <v>2</v>
      </c>
    </row>
    <row r="377" spans="1:15" x14ac:dyDescent="0.2">
      <c r="A377" s="17" t="s">
        <v>38</v>
      </c>
      <c r="B377" s="12"/>
      <c r="C377" s="19"/>
      <c r="D377" s="14">
        <f t="shared" ref="D377:O377" si="29">SUM(D371:D376)</f>
        <v>22.529999999999998</v>
      </c>
      <c r="E377" s="14">
        <f t="shared" si="29"/>
        <v>17.350000000000001</v>
      </c>
      <c r="F377" s="14">
        <f t="shared" si="29"/>
        <v>105.78</v>
      </c>
      <c r="G377" s="14">
        <f t="shared" si="29"/>
        <v>682.7</v>
      </c>
      <c r="H377" s="14">
        <f t="shared" si="29"/>
        <v>2.9099999999999997</v>
      </c>
      <c r="I377" s="14">
        <f t="shared" si="29"/>
        <v>21.8</v>
      </c>
      <c r="J377" s="14">
        <f t="shared" si="29"/>
        <v>20.98</v>
      </c>
      <c r="K377" s="14">
        <f t="shared" si="29"/>
        <v>8.8000000000000007</v>
      </c>
      <c r="L377" s="14">
        <f t="shared" si="29"/>
        <v>42.400000000000006</v>
      </c>
      <c r="M377" s="14">
        <f t="shared" si="29"/>
        <v>28.7</v>
      </c>
      <c r="N377" s="14">
        <f t="shared" si="29"/>
        <v>47.6</v>
      </c>
      <c r="O377" s="14">
        <f t="shared" si="29"/>
        <v>5.15</v>
      </c>
    </row>
    <row r="378" spans="1:15" x14ac:dyDescent="0.2">
      <c r="A378" s="11"/>
      <c r="B378" s="15" t="s">
        <v>44</v>
      </c>
      <c r="C378" s="48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50"/>
    </row>
    <row r="379" spans="1:15" ht="20.25" customHeight="1" x14ac:dyDescent="0.2">
      <c r="A379" s="6">
        <v>741</v>
      </c>
      <c r="B379" s="37" t="s">
        <v>85</v>
      </c>
      <c r="C379" s="6">
        <v>100</v>
      </c>
      <c r="D379" s="13">
        <v>1.7</v>
      </c>
      <c r="E379" s="13">
        <v>22.88</v>
      </c>
      <c r="F379" s="13">
        <v>16.3</v>
      </c>
      <c r="G379" s="13">
        <v>260</v>
      </c>
      <c r="H379" s="13">
        <v>6.4</v>
      </c>
      <c r="I379" s="13">
        <v>0.3</v>
      </c>
      <c r="J379" s="13">
        <v>72.7</v>
      </c>
      <c r="K379" s="13">
        <v>0.4</v>
      </c>
      <c r="L379" s="13">
        <v>9.8000000000000007</v>
      </c>
      <c r="M379" s="13">
        <v>1.51</v>
      </c>
      <c r="N379" s="13">
        <v>2.1</v>
      </c>
      <c r="O379" s="13">
        <v>0.8</v>
      </c>
    </row>
    <row r="380" spans="1:15" ht="18.75" customHeight="1" x14ac:dyDescent="0.2">
      <c r="A380" s="6">
        <v>685</v>
      </c>
      <c r="B380" s="12" t="s">
        <v>47</v>
      </c>
      <c r="C380" s="6">
        <v>200</v>
      </c>
      <c r="D380" s="13">
        <v>0.01</v>
      </c>
      <c r="E380" s="13">
        <v>0</v>
      </c>
      <c r="F380" s="13">
        <v>2.2999999999999998</v>
      </c>
      <c r="G380" s="13">
        <v>55</v>
      </c>
      <c r="H380" s="13">
        <v>0.06</v>
      </c>
      <c r="I380" s="13">
        <v>1</v>
      </c>
      <c r="J380" s="13">
        <v>3</v>
      </c>
      <c r="K380" s="13">
        <v>1.6</v>
      </c>
      <c r="L380" s="13">
        <v>5</v>
      </c>
      <c r="M380" s="13">
        <v>8</v>
      </c>
      <c r="N380" s="13">
        <v>4</v>
      </c>
      <c r="O380" s="13">
        <v>1</v>
      </c>
    </row>
    <row r="381" spans="1:15" x14ac:dyDescent="0.2">
      <c r="A381" s="6" t="s">
        <v>38</v>
      </c>
      <c r="B381" s="12"/>
      <c r="C381" s="16"/>
      <c r="D381" s="13">
        <f t="shared" ref="D381:O381" si="30">SUM(D379:D380)</f>
        <v>1.71</v>
      </c>
      <c r="E381" s="13">
        <f t="shared" si="30"/>
        <v>22.88</v>
      </c>
      <c r="F381" s="13">
        <f t="shared" si="30"/>
        <v>18.600000000000001</v>
      </c>
      <c r="G381" s="13">
        <f t="shared" si="30"/>
        <v>315</v>
      </c>
      <c r="H381" s="13">
        <f t="shared" si="30"/>
        <v>6.46</v>
      </c>
      <c r="I381" s="13">
        <f t="shared" si="30"/>
        <v>1.3</v>
      </c>
      <c r="J381" s="13">
        <f t="shared" si="30"/>
        <v>75.7</v>
      </c>
      <c r="K381" s="13">
        <f t="shared" si="30"/>
        <v>2</v>
      </c>
      <c r="L381" s="13">
        <f t="shared" si="30"/>
        <v>14.8</v>
      </c>
      <c r="M381" s="13">
        <f t="shared" si="30"/>
        <v>9.51</v>
      </c>
      <c r="N381" s="13">
        <f t="shared" si="30"/>
        <v>6.1</v>
      </c>
      <c r="O381" s="13">
        <f t="shared" si="30"/>
        <v>1.8</v>
      </c>
    </row>
    <row r="382" spans="1:15" x14ac:dyDescent="0.2">
      <c r="A382" s="6" t="s">
        <v>38</v>
      </c>
      <c r="B382" s="5"/>
      <c r="C382" s="5"/>
      <c r="D382" s="20">
        <f t="shared" ref="D382:O382" si="31">D369+D377+D381</f>
        <v>30.779999999999998</v>
      </c>
      <c r="E382" s="20">
        <f t="shared" si="31"/>
        <v>47.03</v>
      </c>
      <c r="F382" s="20">
        <f t="shared" si="31"/>
        <v>191.78</v>
      </c>
      <c r="G382" s="20">
        <f t="shared" si="31"/>
        <v>1415.7</v>
      </c>
      <c r="H382" s="20">
        <f t="shared" si="31"/>
        <v>9.5299999999999994</v>
      </c>
      <c r="I382" s="20">
        <f t="shared" si="31"/>
        <v>25.6</v>
      </c>
      <c r="J382" s="20">
        <f t="shared" si="31"/>
        <v>128.68</v>
      </c>
      <c r="K382" s="20">
        <f t="shared" si="31"/>
        <v>13.3</v>
      </c>
      <c r="L382" s="20">
        <f t="shared" si="31"/>
        <v>112.2</v>
      </c>
      <c r="M382" s="20">
        <f t="shared" si="31"/>
        <v>77.710000000000008</v>
      </c>
      <c r="N382" s="20">
        <f t="shared" si="31"/>
        <v>65.399999999999991</v>
      </c>
      <c r="O382" s="20">
        <f t="shared" si="31"/>
        <v>10.25</v>
      </c>
    </row>
    <row r="386" spans="1:15" x14ac:dyDescent="0.2">
      <c r="B386" s="2" t="s">
        <v>1</v>
      </c>
      <c r="C386" t="s">
        <v>65</v>
      </c>
    </row>
    <row r="387" spans="1:15" x14ac:dyDescent="0.2">
      <c r="B387" s="2" t="s">
        <v>3</v>
      </c>
      <c r="C387" t="s">
        <v>77</v>
      </c>
    </row>
    <row r="388" spans="1:15" x14ac:dyDescent="0.2">
      <c r="B388" s="2" t="s">
        <v>5</v>
      </c>
      <c r="C388" s="4" t="s">
        <v>6</v>
      </c>
    </row>
    <row r="389" spans="1:15" ht="45" x14ac:dyDescent="0.2">
      <c r="A389" s="8" t="s">
        <v>7</v>
      </c>
      <c r="B389" s="9" t="s">
        <v>8</v>
      </c>
      <c r="C389" s="8" t="s">
        <v>9</v>
      </c>
      <c r="D389" s="9" t="s">
        <v>10</v>
      </c>
      <c r="E389" s="9"/>
      <c r="F389" s="9"/>
      <c r="G389" s="8" t="s">
        <v>11</v>
      </c>
      <c r="H389" s="9" t="s">
        <v>12</v>
      </c>
      <c r="I389" s="9"/>
      <c r="J389" s="9"/>
      <c r="K389" s="9"/>
      <c r="L389" s="9" t="s">
        <v>13</v>
      </c>
      <c r="M389" s="9"/>
      <c r="N389" s="9"/>
      <c r="O389" s="9"/>
    </row>
    <row r="390" spans="1:15" x14ac:dyDescent="0.2">
      <c r="B390" s="9"/>
      <c r="C390" s="8"/>
      <c r="D390" s="8" t="s">
        <v>14</v>
      </c>
      <c r="E390" s="8" t="s">
        <v>15</v>
      </c>
      <c r="F390" s="8" t="s">
        <v>16</v>
      </c>
      <c r="G390" s="8"/>
      <c r="H390" s="8" t="s">
        <v>17</v>
      </c>
      <c r="I390" s="8" t="s">
        <v>18</v>
      </c>
      <c r="J390" s="8" t="s">
        <v>19</v>
      </c>
      <c r="K390" s="8" t="s">
        <v>20</v>
      </c>
      <c r="L390" s="8" t="s">
        <v>21</v>
      </c>
      <c r="M390" s="8" t="s">
        <v>22</v>
      </c>
      <c r="N390" s="8" t="s">
        <v>23</v>
      </c>
      <c r="O390" s="8" t="s">
        <v>24</v>
      </c>
    </row>
    <row r="391" spans="1:15" x14ac:dyDescent="0.2">
      <c r="A391" s="6" t="s">
        <v>25</v>
      </c>
      <c r="B391" s="10" t="s">
        <v>26</v>
      </c>
      <c r="C391" s="6" t="s">
        <v>27</v>
      </c>
      <c r="D391" s="6" t="s">
        <v>28</v>
      </c>
      <c r="E391" s="6" t="s">
        <v>29</v>
      </c>
      <c r="F391" s="6" t="s">
        <v>30</v>
      </c>
      <c r="G391" s="6" t="s">
        <v>49</v>
      </c>
      <c r="H391" s="6" t="s">
        <v>31</v>
      </c>
      <c r="I391" s="6" t="s">
        <v>32</v>
      </c>
      <c r="J391" s="6" t="s">
        <v>33</v>
      </c>
      <c r="K391" s="6">
        <v>12</v>
      </c>
      <c r="L391" s="6">
        <v>13</v>
      </c>
      <c r="M391" s="6">
        <v>14</v>
      </c>
      <c r="N391" s="6">
        <v>15</v>
      </c>
      <c r="O391" s="6">
        <v>16</v>
      </c>
    </row>
    <row r="392" spans="1:15" x14ac:dyDescent="0.2">
      <c r="B392" s="15" t="s">
        <v>58</v>
      </c>
      <c r="C392" s="51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3"/>
    </row>
    <row r="393" spans="1:15" ht="22.5" x14ac:dyDescent="0.2">
      <c r="A393" s="8">
        <v>6</v>
      </c>
      <c r="B393" s="12" t="s">
        <v>66</v>
      </c>
      <c r="C393" s="36" t="s">
        <v>67</v>
      </c>
      <c r="D393" s="30">
        <v>5.2</v>
      </c>
      <c r="E393" s="30">
        <v>8.3000000000000007</v>
      </c>
      <c r="F393" s="30">
        <v>7.6</v>
      </c>
      <c r="G393" s="13">
        <v>181</v>
      </c>
      <c r="H393" s="30">
        <v>0.25</v>
      </c>
      <c r="I393" s="30">
        <v>1.9</v>
      </c>
      <c r="J393" s="30">
        <v>53.2</v>
      </c>
      <c r="K393" s="30">
        <v>1.1000000000000001</v>
      </c>
      <c r="L393" s="30">
        <v>11</v>
      </c>
      <c r="M393" s="30">
        <v>8.3000000000000007</v>
      </c>
      <c r="N393" s="30">
        <v>29</v>
      </c>
      <c r="O393" s="30">
        <v>1</v>
      </c>
    </row>
    <row r="394" spans="1:15" ht="14.25" customHeight="1" x14ac:dyDescent="0.2">
      <c r="A394" s="6">
        <v>685</v>
      </c>
      <c r="B394" s="12" t="s">
        <v>47</v>
      </c>
      <c r="C394" s="16" t="s">
        <v>52</v>
      </c>
      <c r="D394" s="13">
        <v>0.2</v>
      </c>
      <c r="E394" s="13">
        <v>0</v>
      </c>
      <c r="F394" s="13">
        <v>14</v>
      </c>
      <c r="G394" s="13">
        <v>55</v>
      </c>
      <c r="H394" s="13">
        <v>0.06</v>
      </c>
      <c r="I394" s="13">
        <v>3.2</v>
      </c>
      <c r="J394" s="13">
        <v>2</v>
      </c>
      <c r="K394" s="13">
        <v>1.6</v>
      </c>
      <c r="L394" s="13">
        <v>5</v>
      </c>
      <c r="M394" s="13">
        <v>8</v>
      </c>
      <c r="N394" s="13">
        <v>4</v>
      </c>
      <c r="O394" s="13">
        <v>1</v>
      </c>
    </row>
    <row r="395" spans="1:15" x14ac:dyDescent="0.2">
      <c r="A395" s="6" t="s">
        <v>38</v>
      </c>
      <c r="B395" s="18"/>
      <c r="C395" s="19"/>
      <c r="D395" s="14">
        <f t="shared" ref="D395:O395" si="32">SUM(D393:D394)</f>
        <v>5.4</v>
      </c>
      <c r="E395" s="14">
        <f t="shared" si="32"/>
        <v>8.3000000000000007</v>
      </c>
      <c r="F395" s="14">
        <f t="shared" si="32"/>
        <v>21.6</v>
      </c>
      <c r="G395" s="14">
        <f t="shared" si="32"/>
        <v>236</v>
      </c>
      <c r="H395" s="14">
        <f t="shared" si="32"/>
        <v>0.31</v>
      </c>
      <c r="I395" s="14">
        <f t="shared" si="32"/>
        <v>5.0999999999999996</v>
      </c>
      <c r="J395" s="14">
        <f t="shared" si="32"/>
        <v>55.2</v>
      </c>
      <c r="K395" s="14">
        <f t="shared" si="32"/>
        <v>2.7</v>
      </c>
      <c r="L395" s="14">
        <f t="shared" si="32"/>
        <v>16</v>
      </c>
      <c r="M395" s="14">
        <f t="shared" si="32"/>
        <v>16.3</v>
      </c>
      <c r="N395" s="14">
        <f t="shared" si="32"/>
        <v>33</v>
      </c>
      <c r="O395" s="14">
        <f t="shared" si="32"/>
        <v>2</v>
      </c>
    </row>
    <row r="396" spans="1:15" x14ac:dyDescent="0.2">
      <c r="A396" s="6"/>
      <c r="B396" s="31" t="s">
        <v>39</v>
      </c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50"/>
    </row>
    <row r="397" spans="1:15" ht="25.5" customHeight="1" x14ac:dyDescent="0.2">
      <c r="A397" s="6"/>
      <c r="B397" s="12" t="s">
        <v>53</v>
      </c>
      <c r="C397" s="16" t="s">
        <v>88</v>
      </c>
      <c r="D397" s="13">
        <v>0.78</v>
      </c>
      <c r="E397" s="13">
        <v>3</v>
      </c>
      <c r="F397" s="13">
        <v>2</v>
      </c>
      <c r="G397" s="13">
        <v>24.6</v>
      </c>
      <c r="H397" s="13">
        <v>2.2999999999999998</v>
      </c>
      <c r="I397" s="13">
        <v>10</v>
      </c>
      <c r="J397" s="13">
        <v>0.86</v>
      </c>
      <c r="K397" s="13">
        <v>0.1</v>
      </c>
      <c r="L397" s="13">
        <v>3</v>
      </c>
      <c r="M397" s="13">
        <v>0.1</v>
      </c>
      <c r="N397" s="13">
        <v>6.6</v>
      </c>
      <c r="O397" s="13">
        <v>0.4</v>
      </c>
    </row>
    <row r="398" spans="1:15" ht="24" customHeight="1" x14ac:dyDescent="0.2">
      <c r="A398" s="6">
        <v>139</v>
      </c>
      <c r="B398" s="12" t="s">
        <v>79</v>
      </c>
      <c r="C398" s="6">
        <v>200</v>
      </c>
      <c r="D398" s="13">
        <v>11.1</v>
      </c>
      <c r="E398" s="13">
        <v>23.9</v>
      </c>
      <c r="F398" s="13">
        <v>16</v>
      </c>
      <c r="G398" s="13">
        <v>266</v>
      </c>
      <c r="H398" s="13">
        <v>0.1</v>
      </c>
      <c r="I398" s="13">
        <v>5</v>
      </c>
      <c r="J398" s="13">
        <v>2</v>
      </c>
      <c r="K398" s="13">
        <v>2.8</v>
      </c>
      <c r="L398" s="13">
        <v>17</v>
      </c>
      <c r="M398" s="13">
        <v>23</v>
      </c>
      <c r="N398" s="13">
        <v>14</v>
      </c>
      <c r="O398" s="13">
        <v>1</v>
      </c>
    </row>
    <row r="399" spans="1:15" ht="24" customHeight="1" x14ac:dyDescent="0.2">
      <c r="A399" s="6">
        <v>423</v>
      </c>
      <c r="B399" s="12" t="s">
        <v>106</v>
      </c>
      <c r="C399" s="6" t="s">
        <v>116</v>
      </c>
      <c r="D399" s="13">
        <v>15.3</v>
      </c>
      <c r="E399" s="13">
        <v>5.9</v>
      </c>
      <c r="F399" s="13">
        <v>3.9</v>
      </c>
      <c r="G399" s="13">
        <v>127</v>
      </c>
      <c r="H399" s="13">
        <v>0.05</v>
      </c>
      <c r="I399" s="13">
        <v>0.59</v>
      </c>
      <c r="J399" s="13">
        <v>3.7</v>
      </c>
      <c r="K399" s="13">
        <v>2.2999999999999998</v>
      </c>
      <c r="L399" s="13">
        <v>7.5</v>
      </c>
      <c r="M399" s="13">
        <v>6.3</v>
      </c>
      <c r="N399" s="13">
        <v>8.1</v>
      </c>
      <c r="O399" s="13">
        <v>0.55000000000000004</v>
      </c>
    </row>
    <row r="400" spans="1:15" ht="18.75" customHeight="1" x14ac:dyDescent="0.2">
      <c r="A400" s="6">
        <v>511</v>
      </c>
      <c r="B400" s="12" t="s">
        <v>92</v>
      </c>
      <c r="C400" s="6">
        <v>150</v>
      </c>
      <c r="D400" s="13">
        <v>3.75</v>
      </c>
      <c r="E400" s="13">
        <v>6.15</v>
      </c>
      <c r="F400" s="13">
        <v>38.549999999999997</v>
      </c>
      <c r="G400" s="13">
        <v>228</v>
      </c>
      <c r="H400" s="13">
        <v>0.2</v>
      </c>
      <c r="I400" s="13">
        <v>1.2</v>
      </c>
      <c r="J400" s="13">
        <v>3.22</v>
      </c>
      <c r="K400" s="13">
        <v>1.2</v>
      </c>
      <c r="L400" s="13">
        <v>9.6</v>
      </c>
      <c r="M400" s="13">
        <v>2.4</v>
      </c>
      <c r="N400" s="13">
        <v>7.7</v>
      </c>
      <c r="O400" s="13">
        <v>3</v>
      </c>
    </row>
    <row r="401" spans="1:15" ht="22.5" customHeight="1" x14ac:dyDescent="0.2">
      <c r="A401" s="6">
        <v>638</v>
      </c>
      <c r="B401" s="12" t="s">
        <v>70</v>
      </c>
      <c r="C401" s="6">
        <v>200</v>
      </c>
      <c r="D401" s="13">
        <v>0.4</v>
      </c>
      <c r="E401" s="13">
        <v>0</v>
      </c>
      <c r="F401" s="13">
        <v>25.6</v>
      </c>
      <c r="G401" s="13">
        <v>124</v>
      </c>
      <c r="H401" s="13">
        <v>0.06</v>
      </c>
      <c r="I401" s="13">
        <v>2.2999999999999998</v>
      </c>
      <c r="J401" s="13">
        <v>0.2</v>
      </c>
      <c r="K401" s="13">
        <v>1.3</v>
      </c>
      <c r="L401" s="13">
        <v>21</v>
      </c>
      <c r="M401" s="13">
        <v>5</v>
      </c>
      <c r="N401" s="13">
        <v>2.8</v>
      </c>
      <c r="O401" s="13">
        <v>2</v>
      </c>
    </row>
    <row r="402" spans="1:15" ht="17.25" customHeight="1" x14ac:dyDescent="0.2">
      <c r="A402" s="6"/>
      <c r="B402" s="12" t="s">
        <v>43</v>
      </c>
      <c r="C402" s="6">
        <v>60</v>
      </c>
      <c r="D402" s="13">
        <v>3.3</v>
      </c>
      <c r="E402" s="13">
        <v>0.6</v>
      </c>
      <c r="F402" s="13">
        <v>30</v>
      </c>
      <c r="G402" s="13">
        <v>138.6</v>
      </c>
      <c r="H402" s="13">
        <v>0.06</v>
      </c>
      <c r="I402" s="13">
        <v>0.01</v>
      </c>
      <c r="J402" s="13">
        <v>0.32</v>
      </c>
      <c r="K402" s="13">
        <v>1.3</v>
      </c>
      <c r="L402" s="13">
        <v>21</v>
      </c>
      <c r="M402" s="13">
        <v>95</v>
      </c>
      <c r="N402" s="13">
        <v>28</v>
      </c>
      <c r="O402" s="13">
        <v>2</v>
      </c>
    </row>
    <row r="403" spans="1:15" x14ac:dyDescent="0.2">
      <c r="A403" s="6" t="s">
        <v>38</v>
      </c>
      <c r="B403" s="18"/>
      <c r="C403" s="19"/>
      <c r="D403" s="14">
        <f t="shared" ref="D403:O403" si="33">SUM(D397:D402)</f>
        <v>34.629999999999995</v>
      </c>
      <c r="E403" s="14">
        <f t="shared" si="33"/>
        <v>39.549999999999997</v>
      </c>
      <c r="F403" s="14">
        <f t="shared" si="33"/>
        <v>116.05</v>
      </c>
      <c r="G403" s="14">
        <f t="shared" si="33"/>
        <v>908.2</v>
      </c>
      <c r="H403" s="14">
        <f t="shared" si="33"/>
        <v>2.77</v>
      </c>
      <c r="I403" s="14">
        <f t="shared" si="33"/>
        <v>19.100000000000001</v>
      </c>
      <c r="J403" s="14">
        <f t="shared" si="33"/>
        <v>10.3</v>
      </c>
      <c r="K403" s="14">
        <f t="shared" si="33"/>
        <v>9</v>
      </c>
      <c r="L403" s="14">
        <f t="shared" si="33"/>
        <v>79.099999999999994</v>
      </c>
      <c r="M403" s="14">
        <f t="shared" si="33"/>
        <v>131.80000000000001</v>
      </c>
      <c r="N403" s="14">
        <f t="shared" si="33"/>
        <v>67.2</v>
      </c>
      <c r="O403" s="14">
        <f t="shared" si="33"/>
        <v>8.9499999999999993</v>
      </c>
    </row>
    <row r="404" spans="1:15" x14ac:dyDescent="0.2">
      <c r="A404" s="6"/>
      <c r="B404" s="31" t="s">
        <v>44</v>
      </c>
      <c r="C404" s="48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50"/>
    </row>
    <row r="405" spans="1:15" ht="14.25" customHeight="1" x14ac:dyDescent="0.2">
      <c r="A405" s="6">
        <v>340</v>
      </c>
      <c r="B405" s="12" t="s">
        <v>86</v>
      </c>
      <c r="C405" s="16" t="s">
        <v>56</v>
      </c>
      <c r="D405" s="13">
        <v>7.91</v>
      </c>
      <c r="E405" s="13">
        <v>15.72</v>
      </c>
      <c r="F405" s="13">
        <v>14.98</v>
      </c>
      <c r="G405" s="13">
        <v>220.5</v>
      </c>
      <c r="H405" s="13">
        <v>0</v>
      </c>
      <c r="I405" s="13">
        <v>0</v>
      </c>
      <c r="J405" s="13">
        <v>29</v>
      </c>
      <c r="K405" s="13">
        <v>0.7</v>
      </c>
      <c r="L405" s="13">
        <v>25</v>
      </c>
      <c r="M405" s="13">
        <v>85</v>
      </c>
      <c r="N405" s="13">
        <v>33</v>
      </c>
      <c r="O405" s="13">
        <v>1</v>
      </c>
    </row>
    <row r="406" spans="1:15" ht="15" customHeight="1" x14ac:dyDescent="0.2">
      <c r="A406" s="6"/>
      <c r="B406" s="12" t="s">
        <v>35</v>
      </c>
      <c r="C406" s="6">
        <v>30</v>
      </c>
      <c r="D406" s="13">
        <v>2.5</v>
      </c>
      <c r="E406" s="13">
        <v>1.9</v>
      </c>
      <c r="F406" s="13">
        <v>17.2</v>
      </c>
      <c r="G406" s="13">
        <v>78</v>
      </c>
      <c r="H406" s="13">
        <v>0</v>
      </c>
      <c r="I406" s="13">
        <v>0</v>
      </c>
      <c r="J406" s="13">
        <v>29.5</v>
      </c>
      <c r="K406" s="13">
        <v>0.7</v>
      </c>
      <c r="L406" s="13">
        <v>19</v>
      </c>
      <c r="M406" s="13">
        <v>30</v>
      </c>
      <c r="N406" s="13">
        <v>5</v>
      </c>
      <c r="O406" s="13">
        <v>0.6</v>
      </c>
    </row>
    <row r="407" spans="1:15" ht="14.25" customHeight="1" x14ac:dyDescent="0.2">
      <c r="A407" s="6">
        <v>686</v>
      </c>
      <c r="B407" s="12" t="s">
        <v>36</v>
      </c>
      <c r="C407" s="16" t="s">
        <v>37</v>
      </c>
      <c r="D407" s="13">
        <v>0.2</v>
      </c>
      <c r="E407" s="13">
        <v>0</v>
      </c>
      <c r="F407" s="13">
        <v>14</v>
      </c>
      <c r="G407" s="13">
        <v>60</v>
      </c>
      <c r="H407" s="13">
        <v>0.06</v>
      </c>
      <c r="I407" s="13">
        <v>0.2</v>
      </c>
      <c r="J407" s="13">
        <v>2.4</v>
      </c>
      <c r="K407" s="13">
        <v>1.6</v>
      </c>
      <c r="L407" s="13">
        <v>5</v>
      </c>
      <c r="M407" s="13">
        <v>8</v>
      </c>
      <c r="N407" s="13">
        <v>4</v>
      </c>
      <c r="O407" s="13">
        <v>1</v>
      </c>
    </row>
    <row r="408" spans="1:15" x14ac:dyDescent="0.2">
      <c r="A408" s="6" t="s">
        <v>38</v>
      </c>
      <c r="B408" s="12"/>
      <c r="C408" s="16"/>
      <c r="D408" s="13">
        <f t="shared" ref="D408:O408" si="34">SUM(D405:D407)</f>
        <v>10.61</v>
      </c>
      <c r="E408" s="13">
        <f t="shared" si="34"/>
        <v>17.62</v>
      </c>
      <c r="F408" s="13">
        <f t="shared" si="34"/>
        <v>46.18</v>
      </c>
      <c r="G408" s="13">
        <f t="shared" si="34"/>
        <v>358.5</v>
      </c>
      <c r="H408" s="13">
        <f t="shared" si="34"/>
        <v>0.06</v>
      </c>
      <c r="I408" s="13">
        <f t="shared" si="34"/>
        <v>0.2</v>
      </c>
      <c r="J408" s="13">
        <f t="shared" si="34"/>
        <v>60.9</v>
      </c>
      <c r="K408" s="13">
        <f t="shared" si="34"/>
        <v>3</v>
      </c>
      <c r="L408" s="13">
        <f t="shared" si="34"/>
        <v>49</v>
      </c>
      <c r="M408" s="13">
        <f t="shared" si="34"/>
        <v>123</v>
      </c>
      <c r="N408" s="13">
        <f t="shared" si="34"/>
        <v>42</v>
      </c>
      <c r="O408" s="13">
        <f t="shared" si="34"/>
        <v>2.6</v>
      </c>
    </row>
    <row r="409" spans="1:15" x14ac:dyDescent="0.2">
      <c r="A409" s="6" t="s">
        <v>38</v>
      </c>
      <c r="B409" s="5"/>
      <c r="C409" s="7"/>
      <c r="D409" s="20">
        <f t="shared" ref="D409:O409" si="35">SUM(D395,D403,D408)</f>
        <v>50.639999999999993</v>
      </c>
      <c r="E409" s="20">
        <f t="shared" si="35"/>
        <v>65.47</v>
      </c>
      <c r="F409" s="20">
        <f t="shared" si="35"/>
        <v>183.83</v>
      </c>
      <c r="G409" s="20">
        <f t="shared" si="35"/>
        <v>1502.7</v>
      </c>
      <c r="H409" s="20">
        <f t="shared" si="35"/>
        <v>3.14</v>
      </c>
      <c r="I409" s="20">
        <f t="shared" si="35"/>
        <v>24.400000000000002</v>
      </c>
      <c r="J409" s="20">
        <f t="shared" si="35"/>
        <v>126.4</v>
      </c>
      <c r="K409" s="20">
        <f t="shared" si="35"/>
        <v>14.7</v>
      </c>
      <c r="L409" s="20">
        <f t="shared" si="35"/>
        <v>144.1</v>
      </c>
      <c r="M409" s="20">
        <f t="shared" si="35"/>
        <v>271.10000000000002</v>
      </c>
      <c r="N409" s="20">
        <f t="shared" si="35"/>
        <v>142.19999999999999</v>
      </c>
      <c r="O409" s="20">
        <f t="shared" si="35"/>
        <v>13.549999999999999</v>
      </c>
    </row>
    <row r="413" spans="1:15" x14ac:dyDescent="0.2">
      <c r="B413" s="2" t="s">
        <v>81</v>
      </c>
      <c r="C413" t="s">
        <v>73</v>
      </c>
    </row>
    <row r="414" spans="1:15" x14ac:dyDescent="0.2">
      <c r="B414" s="2" t="s">
        <v>3</v>
      </c>
      <c r="C414" t="s">
        <v>77</v>
      </c>
    </row>
    <row r="415" spans="1:15" x14ac:dyDescent="0.2">
      <c r="B415" s="2" t="s">
        <v>5</v>
      </c>
      <c r="C415" t="s">
        <v>6</v>
      </c>
    </row>
    <row r="416" spans="1:15" ht="45" x14ac:dyDescent="0.2">
      <c r="A416" s="8" t="s">
        <v>7</v>
      </c>
      <c r="B416" s="9" t="s">
        <v>8</v>
      </c>
      <c r="C416" s="8" t="s">
        <v>9</v>
      </c>
      <c r="D416" s="9" t="s">
        <v>10</v>
      </c>
      <c r="E416" s="9"/>
      <c r="F416" s="9"/>
      <c r="G416" s="8" t="s">
        <v>11</v>
      </c>
      <c r="H416" s="9" t="s">
        <v>12</v>
      </c>
      <c r="I416" s="9"/>
      <c r="J416" s="9"/>
      <c r="K416" s="9"/>
      <c r="L416" s="9" t="s">
        <v>13</v>
      </c>
      <c r="M416" s="9"/>
      <c r="N416" s="9"/>
      <c r="O416" s="9"/>
    </row>
    <row r="417" spans="1:15" x14ac:dyDescent="0.2">
      <c r="A417" s="8"/>
      <c r="B417" s="9"/>
      <c r="C417" s="8"/>
      <c r="D417" s="8" t="s">
        <v>14</v>
      </c>
      <c r="E417" s="8" t="s">
        <v>15</v>
      </c>
      <c r="F417" s="8" t="s">
        <v>16</v>
      </c>
      <c r="G417" s="8"/>
      <c r="H417" s="8" t="s">
        <v>17</v>
      </c>
      <c r="I417" s="8" t="s">
        <v>18</v>
      </c>
      <c r="J417" s="8" t="s">
        <v>19</v>
      </c>
      <c r="K417" s="8" t="s">
        <v>20</v>
      </c>
      <c r="L417" s="8" t="s">
        <v>21</v>
      </c>
      <c r="M417" s="8" t="s">
        <v>22</v>
      </c>
      <c r="N417" s="8" t="s">
        <v>23</v>
      </c>
      <c r="O417" s="8" t="s">
        <v>24</v>
      </c>
    </row>
    <row r="418" spans="1:15" x14ac:dyDescent="0.2">
      <c r="A418" s="6" t="s">
        <v>25</v>
      </c>
      <c r="B418" s="10" t="s">
        <v>26</v>
      </c>
      <c r="C418" s="6" t="s">
        <v>27</v>
      </c>
      <c r="D418" s="6" t="s">
        <v>28</v>
      </c>
      <c r="E418" s="6" t="s">
        <v>29</v>
      </c>
      <c r="F418" s="6" t="s">
        <v>30</v>
      </c>
      <c r="G418" s="6" t="s">
        <v>49</v>
      </c>
      <c r="H418" s="6" t="s">
        <v>31</v>
      </c>
      <c r="I418" s="6" t="s">
        <v>32</v>
      </c>
      <c r="J418" s="6" t="s">
        <v>33</v>
      </c>
      <c r="K418" s="6">
        <v>12</v>
      </c>
      <c r="L418" s="6">
        <v>13</v>
      </c>
      <c r="M418" s="6">
        <v>14</v>
      </c>
      <c r="N418" s="6">
        <v>15</v>
      </c>
      <c r="O418" s="6">
        <v>16</v>
      </c>
    </row>
    <row r="419" spans="1:15" x14ac:dyDescent="0.2">
      <c r="A419" s="11"/>
      <c r="B419" s="15" t="s">
        <v>58</v>
      </c>
      <c r="C419" s="51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</row>
    <row r="420" spans="1:15" ht="22.5" x14ac:dyDescent="0.2">
      <c r="A420" s="6">
        <v>311</v>
      </c>
      <c r="B420" s="12" t="s">
        <v>122</v>
      </c>
      <c r="C420" s="16" t="s">
        <v>118</v>
      </c>
      <c r="D420" s="13">
        <v>4.3499999999999996</v>
      </c>
      <c r="E420" s="13">
        <v>16.3</v>
      </c>
      <c r="F420" s="13">
        <v>27</v>
      </c>
      <c r="G420" s="13">
        <v>230</v>
      </c>
      <c r="H420" s="13">
        <v>0.1</v>
      </c>
      <c r="I420" s="13">
        <v>0.02</v>
      </c>
      <c r="J420" s="13">
        <v>1.24</v>
      </c>
      <c r="K420" s="13">
        <v>0.2</v>
      </c>
      <c r="L420" s="13">
        <v>31</v>
      </c>
      <c r="M420" s="13">
        <v>7.5</v>
      </c>
      <c r="N420" s="13">
        <v>27</v>
      </c>
      <c r="O420" s="13">
        <v>1.7</v>
      </c>
    </row>
    <row r="421" spans="1:15" ht="13.5" customHeight="1" x14ac:dyDescent="0.2">
      <c r="A421" s="6"/>
      <c r="B421" s="12" t="s">
        <v>87</v>
      </c>
      <c r="C421" s="6">
        <v>30</v>
      </c>
      <c r="D421" s="13">
        <v>2.5</v>
      </c>
      <c r="E421" s="13">
        <v>1.9</v>
      </c>
      <c r="F421" s="13">
        <v>17.2</v>
      </c>
      <c r="G421" s="13">
        <v>78</v>
      </c>
      <c r="H421" s="13">
        <v>0.01</v>
      </c>
      <c r="I421" s="13">
        <v>0.32</v>
      </c>
      <c r="J421" s="13">
        <v>29.5</v>
      </c>
      <c r="K421" s="13">
        <v>0.7</v>
      </c>
      <c r="L421" s="13">
        <v>19</v>
      </c>
      <c r="M421" s="13">
        <v>30</v>
      </c>
      <c r="N421" s="13">
        <v>5</v>
      </c>
      <c r="O421" s="13">
        <v>0.6</v>
      </c>
    </row>
    <row r="422" spans="1:15" ht="18" customHeight="1" x14ac:dyDescent="0.2">
      <c r="A422" s="6">
        <v>686</v>
      </c>
      <c r="B422" s="12" t="s">
        <v>36</v>
      </c>
      <c r="C422" s="16" t="s">
        <v>37</v>
      </c>
      <c r="D422" s="13">
        <v>0.2</v>
      </c>
      <c r="E422" s="13">
        <v>0</v>
      </c>
      <c r="F422" s="13">
        <v>14</v>
      </c>
      <c r="G422" s="13">
        <v>60</v>
      </c>
      <c r="H422" s="13">
        <v>0.06</v>
      </c>
      <c r="I422" s="13">
        <v>2.2999999999999998</v>
      </c>
      <c r="J422" s="13">
        <v>0</v>
      </c>
      <c r="K422" s="13">
        <v>1.6</v>
      </c>
      <c r="L422" s="13">
        <v>5</v>
      </c>
      <c r="M422" s="13">
        <v>8</v>
      </c>
      <c r="N422" s="13">
        <v>4</v>
      </c>
      <c r="O422" s="13">
        <v>1</v>
      </c>
    </row>
    <row r="423" spans="1:15" ht="14.25" customHeight="1" x14ac:dyDescent="0.2">
      <c r="A423" s="17" t="s">
        <v>38</v>
      </c>
      <c r="B423" s="12"/>
      <c r="C423" s="19"/>
      <c r="D423" s="14">
        <f t="shared" ref="D423:O423" si="36">SUM(D420:D422)</f>
        <v>7.05</v>
      </c>
      <c r="E423" s="14">
        <f t="shared" si="36"/>
        <v>18.2</v>
      </c>
      <c r="F423" s="14">
        <f t="shared" si="36"/>
        <v>58.2</v>
      </c>
      <c r="G423" s="14">
        <f t="shared" si="36"/>
        <v>368</v>
      </c>
      <c r="H423" s="14">
        <f t="shared" si="36"/>
        <v>0.16999999999999998</v>
      </c>
      <c r="I423" s="14">
        <f t="shared" si="36"/>
        <v>2.6399999999999997</v>
      </c>
      <c r="J423" s="14">
        <f t="shared" si="36"/>
        <v>30.74</v>
      </c>
      <c r="K423" s="14">
        <f t="shared" si="36"/>
        <v>2.5</v>
      </c>
      <c r="L423" s="14">
        <f t="shared" si="36"/>
        <v>55</v>
      </c>
      <c r="M423" s="14">
        <f t="shared" si="36"/>
        <v>45.5</v>
      </c>
      <c r="N423" s="14">
        <f t="shared" si="36"/>
        <v>36</v>
      </c>
      <c r="O423" s="14">
        <f t="shared" si="36"/>
        <v>3.3</v>
      </c>
    </row>
    <row r="424" spans="1:15" x14ac:dyDescent="0.2">
      <c r="A424" s="11"/>
      <c r="B424" s="15" t="s">
        <v>39</v>
      </c>
      <c r="C424" s="48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50"/>
    </row>
    <row r="425" spans="1:15" ht="23.25" customHeight="1" x14ac:dyDescent="0.2">
      <c r="A425" s="6">
        <v>45</v>
      </c>
      <c r="B425" s="12" t="s">
        <v>117</v>
      </c>
      <c r="C425" s="16" t="s">
        <v>60</v>
      </c>
      <c r="D425" s="13">
        <v>0.36</v>
      </c>
      <c r="E425" s="13">
        <v>3</v>
      </c>
      <c r="F425" s="13">
        <v>4.8</v>
      </c>
      <c r="G425" s="13">
        <v>42</v>
      </c>
      <c r="H425" s="13">
        <v>2.2999999999999998</v>
      </c>
      <c r="I425" s="13">
        <v>10</v>
      </c>
      <c r="J425" s="13">
        <v>0.86</v>
      </c>
      <c r="K425" s="13">
        <v>0.1</v>
      </c>
      <c r="L425" s="13">
        <v>3</v>
      </c>
      <c r="M425" s="13">
        <v>0.1</v>
      </c>
      <c r="N425" s="13">
        <v>6.6</v>
      </c>
      <c r="O425" s="13">
        <v>0.4</v>
      </c>
    </row>
    <row r="426" spans="1:15" ht="24.75" customHeight="1" x14ac:dyDescent="0.2">
      <c r="A426" s="6">
        <v>140</v>
      </c>
      <c r="B426" s="12" t="s">
        <v>74</v>
      </c>
      <c r="C426" s="16" t="s">
        <v>69</v>
      </c>
      <c r="D426" s="13">
        <v>3.12</v>
      </c>
      <c r="E426" s="13">
        <v>4.32</v>
      </c>
      <c r="F426" s="13">
        <v>13.36</v>
      </c>
      <c r="G426" s="13">
        <v>104.8</v>
      </c>
      <c r="H426" s="13">
        <v>2</v>
      </c>
      <c r="I426" s="13">
        <v>14</v>
      </c>
      <c r="J426" s="13">
        <v>1</v>
      </c>
      <c r="K426" s="13">
        <v>0.2</v>
      </c>
      <c r="L426" s="13">
        <v>2.9</v>
      </c>
      <c r="M426" s="13">
        <v>8.4</v>
      </c>
      <c r="N426" s="13">
        <v>3.4</v>
      </c>
      <c r="O426" s="13">
        <v>2</v>
      </c>
    </row>
    <row r="427" spans="1:15" ht="24" customHeight="1" x14ac:dyDescent="0.2">
      <c r="A427" s="6">
        <v>503</v>
      </c>
      <c r="B427" s="12" t="s">
        <v>107</v>
      </c>
      <c r="C427" s="6">
        <v>55</v>
      </c>
      <c r="D427" s="13">
        <v>10.83</v>
      </c>
      <c r="E427" s="13">
        <v>8.25</v>
      </c>
      <c r="F427" s="13">
        <v>2.14</v>
      </c>
      <c r="G427" s="13">
        <v>127.6</v>
      </c>
      <c r="H427" s="13">
        <v>0.05</v>
      </c>
      <c r="I427" s="13">
        <v>0.59</v>
      </c>
      <c r="J427" s="13">
        <v>3.7</v>
      </c>
      <c r="K427" s="13">
        <v>2.2999999999999998</v>
      </c>
      <c r="L427" s="13">
        <v>7.5</v>
      </c>
      <c r="M427" s="13">
        <v>3.22</v>
      </c>
      <c r="N427" s="13">
        <v>8.1</v>
      </c>
      <c r="O427" s="13">
        <v>12.6</v>
      </c>
    </row>
    <row r="428" spans="1:15" ht="18.75" customHeight="1" x14ac:dyDescent="0.2">
      <c r="A428" s="6">
        <v>516</v>
      </c>
      <c r="B428" s="12" t="s">
        <v>42</v>
      </c>
      <c r="C428" s="6">
        <v>150</v>
      </c>
      <c r="D428" s="13">
        <v>5.3</v>
      </c>
      <c r="E428" s="13">
        <v>6.2</v>
      </c>
      <c r="F428" s="13">
        <v>35.299999999999997</v>
      </c>
      <c r="G428" s="13">
        <v>244.5</v>
      </c>
      <c r="H428" s="13">
        <v>0</v>
      </c>
      <c r="I428" s="13">
        <v>7</v>
      </c>
      <c r="J428" s="13">
        <v>1.6</v>
      </c>
      <c r="K428" s="13">
        <v>0.3</v>
      </c>
      <c r="L428" s="13">
        <v>8</v>
      </c>
      <c r="M428" s="13">
        <v>5</v>
      </c>
      <c r="N428" s="13">
        <v>4</v>
      </c>
      <c r="O428" s="13">
        <v>1</v>
      </c>
    </row>
    <row r="429" spans="1:15" ht="27.75" customHeight="1" x14ac:dyDescent="0.2">
      <c r="A429" s="6">
        <v>639</v>
      </c>
      <c r="B429" s="12" t="s">
        <v>105</v>
      </c>
      <c r="C429" s="6">
        <v>200</v>
      </c>
      <c r="D429" s="13">
        <v>0.4</v>
      </c>
      <c r="E429" s="13">
        <v>0</v>
      </c>
      <c r="F429" s="13">
        <v>35.4</v>
      </c>
      <c r="G429" s="13">
        <v>124</v>
      </c>
      <c r="H429" s="13">
        <v>0.12</v>
      </c>
      <c r="I429" s="13">
        <v>1.6</v>
      </c>
      <c r="J429" s="13">
        <v>6.1</v>
      </c>
      <c r="K429" s="13">
        <v>0.1</v>
      </c>
      <c r="L429" s="13">
        <v>20.6</v>
      </c>
      <c r="M429" s="13">
        <v>10</v>
      </c>
      <c r="N429" s="13">
        <v>11.4</v>
      </c>
      <c r="O429" s="13">
        <v>0.4</v>
      </c>
    </row>
    <row r="430" spans="1:15" ht="15" customHeight="1" x14ac:dyDescent="0.2">
      <c r="A430" s="6"/>
      <c r="B430" s="12" t="s">
        <v>43</v>
      </c>
      <c r="C430" s="6">
        <v>60</v>
      </c>
      <c r="D430" s="13">
        <v>3.3</v>
      </c>
      <c r="E430" s="13">
        <v>0.6</v>
      </c>
      <c r="F430" s="13">
        <v>30</v>
      </c>
      <c r="G430" s="13">
        <f>(D430+F430)*4+E430*9</f>
        <v>138.6</v>
      </c>
      <c r="H430" s="13">
        <v>0.06</v>
      </c>
      <c r="I430" s="13">
        <v>3.8</v>
      </c>
      <c r="J430" s="13">
        <v>2.5</v>
      </c>
      <c r="K430" s="13">
        <v>1.3</v>
      </c>
      <c r="L430" s="13">
        <v>21</v>
      </c>
      <c r="M430" s="13">
        <v>9.5</v>
      </c>
      <c r="N430" s="13">
        <v>2.8</v>
      </c>
      <c r="O430" s="13">
        <v>2</v>
      </c>
    </row>
    <row r="431" spans="1:15" x14ac:dyDescent="0.2">
      <c r="A431" s="17" t="s">
        <v>38</v>
      </c>
      <c r="B431" s="12"/>
      <c r="C431" s="19"/>
      <c r="D431" s="14">
        <f>SUM(D425:D430)</f>
        <v>23.31</v>
      </c>
      <c r="E431" s="14">
        <f>SUM(E425:E430)</f>
        <v>22.37</v>
      </c>
      <c r="F431" s="14">
        <f>SUM(F425:F430)</f>
        <v>121</v>
      </c>
      <c r="G431" s="14">
        <v>792.9</v>
      </c>
      <c r="H431" s="14">
        <f t="shared" ref="H431:O431" si="37">SUM(H425:H430)</f>
        <v>4.5299999999999994</v>
      </c>
      <c r="I431" s="14">
        <f t="shared" si="37"/>
        <v>36.989999999999995</v>
      </c>
      <c r="J431" s="14">
        <f t="shared" si="37"/>
        <v>15.76</v>
      </c>
      <c r="K431" s="14">
        <f t="shared" si="37"/>
        <v>4.3</v>
      </c>
      <c r="L431" s="14">
        <f t="shared" si="37"/>
        <v>63</v>
      </c>
      <c r="M431" s="14">
        <f t="shared" si="37"/>
        <v>36.22</v>
      </c>
      <c r="N431" s="14">
        <f t="shared" si="37"/>
        <v>36.299999999999997</v>
      </c>
      <c r="O431" s="14">
        <f t="shared" si="37"/>
        <v>18.399999999999999</v>
      </c>
    </row>
    <row r="432" spans="1:15" x14ac:dyDescent="0.2">
      <c r="A432" s="11"/>
      <c r="B432" s="15" t="s">
        <v>44</v>
      </c>
      <c r="C432" s="48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50"/>
    </row>
    <row r="433" spans="1:15" ht="17.25" customHeight="1" x14ac:dyDescent="0.2">
      <c r="A433" s="6"/>
      <c r="B433" s="35" t="s">
        <v>108</v>
      </c>
      <c r="C433" s="19" t="s">
        <v>84</v>
      </c>
      <c r="D433" s="13">
        <v>13.4</v>
      </c>
      <c r="E433" s="13">
        <v>4.5999999999999996</v>
      </c>
      <c r="F433" s="13">
        <v>11</v>
      </c>
      <c r="G433" s="13">
        <v>116</v>
      </c>
      <c r="H433" s="13">
        <v>0</v>
      </c>
      <c r="I433" s="13">
        <v>0.3</v>
      </c>
      <c r="J433" s="13">
        <v>7.2</v>
      </c>
      <c r="K433" s="13">
        <v>0.4</v>
      </c>
      <c r="L433" s="13">
        <v>9.8000000000000007</v>
      </c>
      <c r="M433" s="13">
        <v>15.1</v>
      </c>
      <c r="N433" s="13">
        <v>2.7</v>
      </c>
      <c r="O433" s="13">
        <v>0.8</v>
      </c>
    </row>
    <row r="434" spans="1:15" ht="15.75" customHeight="1" x14ac:dyDescent="0.2">
      <c r="A434" s="6"/>
      <c r="B434" s="12" t="s">
        <v>72</v>
      </c>
      <c r="C434" s="6">
        <v>30</v>
      </c>
      <c r="D434" s="13">
        <v>4.9000000000000004</v>
      </c>
      <c r="E434" s="13">
        <v>5</v>
      </c>
      <c r="F434" s="13">
        <v>32.5</v>
      </c>
      <c r="G434" s="13">
        <v>190</v>
      </c>
      <c r="H434" s="13">
        <v>15</v>
      </c>
      <c r="I434" s="13">
        <v>9</v>
      </c>
      <c r="J434" s="13">
        <v>0.06</v>
      </c>
      <c r="K434" s="13">
        <v>0.2</v>
      </c>
      <c r="L434" s="13">
        <v>0.1</v>
      </c>
      <c r="M434" s="13">
        <v>1.6</v>
      </c>
      <c r="N434" s="13">
        <v>5</v>
      </c>
      <c r="O434" s="13">
        <v>0</v>
      </c>
    </row>
    <row r="435" spans="1:15" x14ac:dyDescent="0.2">
      <c r="A435" s="6" t="s">
        <v>38</v>
      </c>
      <c r="B435" s="12"/>
      <c r="C435" s="16"/>
      <c r="D435" s="13">
        <f t="shared" ref="D435:O435" si="38">SUM(D433:D434)</f>
        <v>18.3</v>
      </c>
      <c r="E435" s="13">
        <f t="shared" si="38"/>
        <v>9.6</v>
      </c>
      <c r="F435" s="13">
        <f t="shared" si="38"/>
        <v>43.5</v>
      </c>
      <c r="G435" s="13">
        <f t="shared" si="38"/>
        <v>306</v>
      </c>
      <c r="H435" s="13">
        <f t="shared" si="38"/>
        <v>15</v>
      </c>
      <c r="I435" s="13">
        <f t="shared" si="38"/>
        <v>9.3000000000000007</v>
      </c>
      <c r="J435" s="13">
        <f t="shared" si="38"/>
        <v>7.26</v>
      </c>
      <c r="K435" s="13">
        <f t="shared" si="38"/>
        <v>0.60000000000000009</v>
      </c>
      <c r="L435" s="13">
        <f t="shared" si="38"/>
        <v>9.9</v>
      </c>
      <c r="M435" s="13">
        <f t="shared" si="38"/>
        <v>16.7</v>
      </c>
      <c r="N435" s="13">
        <f t="shared" si="38"/>
        <v>7.7</v>
      </c>
      <c r="O435" s="13">
        <f t="shared" si="38"/>
        <v>0.8</v>
      </c>
    </row>
    <row r="436" spans="1:15" x14ac:dyDescent="0.2">
      <c r="A436" s="6" t="s">
        <v>38</v>
      </c>
      <c r="B436" s="5"/>
      <c r="C436" s="7"/>
      <c r="D436" s="20">
        <f t="shared" ref="D436:O436" si="39">SUM(D423,D431,D435)</f>
        <v>48.66</v>
      </c>
      <c r="E436" s="20">
        <f t="shared" si="39"/>
        <v>50.17</v>
      </c>
      <c r="F436" s="20">
        <f t="shared" si="39"/>
        <v>222.7</v>
      </c>
      <c r="G436" s="20">
        <f t="shared" si="39"/>
        <v>1466.9</v>
      </c>
      <c r="H436" s="20">
        <f t="shared" si="39"/>
        <v>19.7</v>
      </c>
      <c r="I436" s="20">
        <f t="shared" si="39"/>
        <v>48.929999999999993</v>
      </c>
      <c r="J436" s="20">
        <f t="shared" si="39"/>
        <v>53.76</v>
      </c>
      <c r="K436" s="20">
        <f t="shared" si="39"/>
        <v>7.4</v>
      </c>
      <c r="L436" s="20">
        <f t="shared" si="39"/>
        <v>127.9</v>
      </c>
      <c r="M436" s="20">
        <f t="shared" si="39"/>
        <v>98.42</v>
      </c>
      <c r="N436" s="20">
        <f t="shared" si="39"/>
        <v>80</v>
      </c>
      <c r="O436" s="20">
        <f t="shared" si="39"/>
        <v>22.5</v>
      </c>
    </row>
    <row r="437" spans="1:15" x14ac:dyDescent="0.2">
      <c r="C437"/>
      <c r="D437" s="23"/>
    </row>
  </sheetData>
  <sortState ref="B191:B192">
    <sortCondition ref="B191"/>
  </sortState>
  <mergeCells count="33">
    <mergeCell ref="C432:O432"/>
    <mergeCell ref="B2:N3"/>
    <mergeCell ref="C392:O392"/>
    <mergeCell ref="C396:O396"/>
    <mergeCell ref="C404:O404"/>
    <mergeCell ref="C419:O419"/>
    <mergeCell ref="C424:O424"/>
    <mergeCell ref="C343:O343"/>
    <mergeCell ref="C351:O351"/>
    <mergeCell ref="C365:O365"/>
    <mergeCell ref="C370:O370"/>
    <mergeCell ref="C378:O378"/>
    <mergeCell ref="C310:O310"/>
    <mergeCell ref="C315:O315"/>
    <mergeCell ref="C324:O324"/>
    <mergeCell ref="C107:O107"/>
    <mergeCell ref="C120:O120"/>
    <mergeCell ref="C112:O112"/>
    <mergeCell ref="C338:O338"/>
    <mergeCell ref="C177:O177"/>
    <mergeCell ref="C181:O181"/>
    <mergeCell ref="C189:O189"/>
    <mergeCell ref="C244:O244"/>
    <mergeCell ref="C250:O250"/>
    <mergeCell ref="C245:O245"/>
    <mergeCell ref="C311:O311"/>
    <mergeCell ref="C316:O316"/>
    <mergeCell ref="C12:O12"/>
    <mergeCell ref="C17:O17"/>
    <mergeCell ref="C25:O25"/>
    <mergeCell ref="C42:O42"/>
    <mergeCell ref="C50:O50"/>
    <mergeCell ref="C38:O38"/>
  </mergeCells>
  <phoneticPr fontId="0" type="noConversion"/>
  <pageMargins left="1.1811023622047243" right="0.59055118110236215" top="0.98425196850393704" bottom="0.98425196850393704" header="0.51181102362204722" footer="0.51181102362204722"/>
  <pageSetup paperSize="9" scale="87" fitToHeight="0" orientation="portrait" r:id="rId1"/>
  <headerFooter alignWithMargins="0"/>
  <rowBreaks count="5" manualBreakCount="5">
    <brk id="31" max="65535" man="1"/>
    <brk id="329" max="16383" man="1"/>
    <brk id="356" max="16383" man="1"/>
    <brk id="383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revision/>
  <cp:lastPrinted>2022-08-31T05:25:42Z</cp:lastPrinted>
  <dcterms:created xsi:type="dcterms:W3CDTF">2014-07-04T10:30:42Z</dcterms:created>
  <dcterms:modified xsi:type="dcterms:W3CDTF">2022-09-06T06:02:41Z</dcterms:modified>
  <cp:category/>
  <cp:contentStatus/>
</cp:coreProperties>
</file>