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SheetTabs="0" xWindow="-120" yWindow="-120" windowWidth="20730" windowHeight="11760" tabRatio="0"/>
  </bookViews>
  <sheets>
    <sheet name="Sheet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49" i="1"/>
  <c r="N349"/>
  <c r="M349"/>
  <c r="L349"/>
  <c r="K349"/>
  <c r="J349"/>
  <c r="I349"/>
  <c r="H349"/>
  <c r="G349"/>
  <c r="F349"/>
  <c r="E349"/>
  <c r="D349"/>
  <c r="O42"/>
  <c r="N42"/>
  <c r="M42"/>
  <c r="L42"/>
  <c r="K42"/>
  <c r="J42"/>
  <c r="I42"/>
  <c r="H42"/>
  <c r="D42"/>
  <c r="E42"/>
  <c r="F42"/>
  <c r="O111"/>
  <c r="N111"/>
  <c r="M111"/>
  <c r="L111"/>
  <c r="K111"/>
  <c r="J111"/>
  <c r="I111"/>
  <c r="H111"/>
  <c r="F111"/>
  <c r="E111"/>
  <c r="D111"/>
  <c r="G402" l="1"/>
  <c r="G16" l="1"/>
  <c r="H402"/>
  <c r="I402"/>
  <c r="J402"/>
  <c r="K402"/>
  <c r="L402"/>
  <c r="M402"/>
  <c r="N402"/>
  <c r="O402"/>
  <c r="D402"/>
  <c r="E402"/>
  <c r="F402"/>
  <c r="H376"/>
  <c r="I376"/>
  <c r="J376"/>
  <c r="K376"/>
  <c r="L376"/>
  <c r="M376"/>
  <c r="N376"/>
  <c r="O376"/>
  <c r="D376"/>
  <c r="E376"/>
  <c r="F376"/>
  <c r="H187"/>
  <c r="I187"/>
  <c r="J187"/>
  <c r="K187"/>
  <c r="L187"/>
  <c r="M187"/>
  <c r="N187"/>
  <c r="O187"/>
  <c r="E54"/>
  <c r="F54"/>
  <c r="H54"/>
  <c r="I54"/>
  <c r="J54"/>
  <c r="K54"/>
  <c r="L54"/>
  <c r="M54"/>
  <c r="N54"/>
  <c r="O54"/>
  <c r="D54"/>
  <c r="E49"/>
  <c r="F49"/>
  <c r="H49"/>
  <c r="I49"/>
  <c r="J49"/>
  <c r="K49"/>
  <c r="L49"/>
  <c r="M49"/>
  <c r="N49"/>
  <c r="O49"/>
  <c r="D49"/>
  <c r="G48"/>
  <c r="O24"/>
  <c r="N24"/>
  <c r="M24"/>
  <c r="L24"/>
  <c r="K24"/>
  <c r="J24"/>
  <c r="I24"/>
  <c r="H24"/>
  <c r="F24"/>
  <c r="E24"/>
  <c r="D24"/>
  <c r="O434"/>
  <c r="N434"/>
  <c r="M434"/>
  <c r="L434"/>
  <c r="K434"/>
  <c r="J434"/>
  <c r="I434"/>
  <c r="O407"/>
  <c r="N407"/>
  <c r="M407"/>
  <c r="L407"/>
  <c r="K407"/>
  <c r="J407"/>
  <c r="I407"/>
  <c r="H407"/>
  <c r="O394"/>
  <c r="N394"/>
  <c r="M394"/>
  <c r="L394"/>
  <c r="K394"/>
  <c r="J394"/>
  <c r="I394"/>
  <c r="H394"/>
  <c r="F394"/>
  <c r="E394"/>
  <c r="D394"/>
  <c r="F407"/>
  <c r="E407"/>
  <c r="D407"/>
  <c r="H434"/>
  <c r="F434"/>
  <c r="E434"/>
  <c r="O430"/>
  <c r="N430"/>
  <c r="M430"/>
  <c r="L430"/>
  <c r="K430"/>
  <c r="J430"/>
  <c r="I430"/>
  <c r="H430"/>
  <c r="G429"/>
  <c r="F430"/>
  <c r="E430"/>
  <c r="O422"/>
  <c r="N422"/>
  <c r="M422"/>
  <c r="L422"/>
  <c r="K422"/>
  <c r="J422"/>
  <c r="I422"/>
  <c r="H422"/>
  <c r="F422"/>
  <c r="E422"/>
  <c r="D422"/>
  <c r="D434"/>
  <c r="D430"/>
  <c r="O192"/>
  <c r="N192"/>
  <c r="M192"/>
  <c r="L192"/>
  <c r="K192"/>
  <c r="J192"/>
  <c r="I192"/>
  <c r="H192"/>
  <c r="E192"/>
  <c r="D192"/>
  <c r="O180"/>
  <c r="N180"/>
  <c r="M180"/>
  <c r="L180"/>
  <c r="K180"/>
  <c r="J180"/>
  <c r="I180"/>
  <c r="H180"/>
  <c r="F180"/>
  <c r="F193" s="1"/>
  <c r="E180"/>
  <c r="D180"/>
  <c r="G321"/>
  <c r="O380"/>
  <c r="N380"/>
  <c r="M380"/>
  <c r="L380"/>
  <c r="K380"/>
  <c r="J380"/>
  <c r="I380"/>
  <c r="H380"/>
  <c r="F380"/>
  <c r="E380"/>
  <c r="D380"/>
  <c r="O368"/>
  <c r="N368"/>
  <c r="M368"/>
  <c r="L368"/>
  <c r="K368"/>
  <c r="J368"/>
  <c r="I368"/>
  <c r="H368"/>
  <c r="F368"/>
  <c r="E368"/>
  <c r="D368"/>
  <c r="O353"/>
  <c r="N353"/>
  <c r="M353"/>
  <c r="L353"/>
  <c r="K353"/>
  <c r="J353"/>
  <c r="I353"/>
  <c r="H353"/>
  <c r="F353"/>
  <c r="E353"/>
  <c r="D353"/>
  <c r="O341"/>
  <c r="N341"/>
  <c r="M341"/>
  <c r="L341"/>
  <c r="K341"/>
  <c r="J341"/>
  <c r="I341"/>
  <c r="H341"/>
  <c r="F341"/>
  <c r="E341"/>
  <c r="D341"/>
  <c r="O326"/>
  <c r="N326"/>
  <c r="M326"/>
  <c r="L326"/>
  <c r="K326"/>
  <c r="J326"/>
  <c r="I326"/>
  <c r="H326"/>
  <c r="F326"/>
  <c r="E326"/>
  <c r="D326"/>
  <c r="O322"/>
  <c r="N322"/>
  <c r="M322"/>
  <c r="L322"/>
  <c r="K322"/>
  <c r="J322"/>
  <c r="I322"/>
  <c r="H322"/>
  <c r="F322"/>
  <c r="E322"/>
  <c r="D322"/>
  <c r="O314"/>
  <c r="N314"/>
  <c r="M314"/>
  <c r="L314"/>
  <c r="K314"/>
  <c r="J314"/>
  <c r="I314"/>
  <c r="H314"/>
  <c r="F314"/>
  <c r="E314"/>
  <c r="D314"/>
  <c r="O248"/>
  <c r="N248"/>
  <c r="M248"/>
  <c r="L248"/>
  <c r="K248"/>
  <c r="O260"/>
  <c r="N260"/>
  <c r="M260"/>
  <c r="L260"/>
  <c r="K260"/>
  <c r="J260"/>
  <c r="I260"/>
  <c r="H260"/>
  <c r="O256"/>
  <c r="N256"/>
  <c r="M256"/>
  <c r="L256"/>
  <c r="K256"/>
  <c r="J256"/>
  <c r="I256"/>
  <c r="H256"/>
  <c r="J248"/>
  <c r="I248"/>
  <c r="H248"/>
  <c r="F248"/>
  <c r="E248"/>
  <c r="D248"/>
  <c r="O123"/>
  <c r="N123"/>
  <c r="M123"/>
  <c r="L123"/>
  <c r="K123"/>
  <c r="J123"/>
  <c r="I123"/>
  <c r="H123"/>
  <c r="F123"/>
  <c r="E123"/>
  <c r="D123"/>
  <c r="O119"/>
  <c r="N119"/>
  <c r="M119"/>
  <c r="L119"/>
  <c r="K119"/>
  <c r="J119"/>
  <c r="I119"/>
  <c r="H119"/>
  <c r="F119"/>
  <c r="E119"/>
  <c r="D119"/>
  <c r="G23"/>
  <c r="G24" s="1"/>
  <c r="O28"/>
  <c r="N28"/>
  <c r="M28"/>
  <c r="L28"/>
  <c r="K28"/>
  <c r="J28"/>
  <c r="I28"/>
  <c r="H28"/>
  <c r="F28"/>
  <c r="E28"/>
  <c r="D28"/>
  <c r="O16"/>
  <c r="N16"/>
  <c r="M16"/>
  <c r="L16"/>
  <c r="K16"/>
  <c r="J16"/>
  <c r="I16"/>
  <c r="H16"/>
  <c r="F16"/>
  <c r="E16"/>
  <c r="D16"/>
  <c r="G29" l="1"/>
  <c r="O408"/>
  <c r="H435"/>
  <c r="D408"/>
  <c r="L435"/>
  <c r="M435"/>
  <c r="E408"/>
  <c r="E435"/>
  <c r="I408"/>
  <c r="I435"/>
  <c r="M408"/>
  <c r="J435"/>
  <c r="F408"/>
  <c r="N408"/>
  <c r="H408"/>
  <c r="K435"/>
  <c r="F435"/>
  <c r="N435"/>
  <c r="D435"/>
  <c r="O435"/>
  <c r="J408"/>
  <c r="K408"/>
  <c r="L408"/>
  <c r="F327"/>
  <c r="G376"/>
  <c r="O327"/>
  <c r="G123"/>
  <c r="L261"/>
  <c r="J55"/>
  <c r="K55"/>
  <c r="D193"/>
  <c r="D327"/>
  <c r="M327"/>
  <c r="H261"/>
  <c r="H327"/>
  <c r="J327"/>
  <c r="I327"/>
  <c r="K327"/>
  <c r="D261"/>
  <c r="L327"/>
  <c r="E327"/>
  <c r="N327"/>
  <c r="O261"/>
  <c r="E261"/>
  <c r="K193"/>
  <c r="F261"/>
  <c r="I261"/>
  <c r="K261"/>
  <c r="J261"/>
  <c r="O193"/>
  <c r="M261"/>
  <c r="N261"/>
  <c r="F55"/>
  <c r="O55"/>
  <c r="N193"/>
  <c r="H193"/>
  <c r="J193"/>
  <c r="G248"/>
  <c r="L193"/>
  <c r="I55"/>
  <c r="E193"/>
  <c r="J124"/>
  <c r="E124"/>
  <c r="L124"/>
  <c r="M193"/>
  <c r="N124"/>
  <c r="H124"/>
  <c r="I193"/>
  <c r="F124"/>
  <c r="M124"/>
  <c r="L55"/>
  <c r="O124"/>
  <c r="E55"/>
  <c r="N55"/>
  <c r="I124"/>
  <c r="D124"/>
  <c r="K124"/>
  <c r="G54"/>
  <c r="D55"/>
  <c r="G49"/>
  <c r="G55" s="1"/>
  <c r="M55"/>
  <c r="G341"/>
  <c r="H55"/>
  <c r="O29"/>
  <c r="H29"/>
  <c r="J29"/>
  <c r="L29"/>
  <c r="E29"/>
  <c r="N29"/>
  <c r="I29"/>
  <c r="K29"/>
  <c r="D29"/>
  <c r="M29"/>
  <c r="F29"/>
  <c r="E354"/>
  <c r="H354"/>
  <c r="J354"/>
  <c r="L354"/>
  <c r="N354"/>
  <c r="H381"/>
  <c r="J381"/>
  <c r="L381"/>
  <c r="N381"/>
  <c r="D381"/>
  <c r="I381"/>
  <c r="K381"/>
  <c r="M381"/>
  <c r="O381"/>
  <c r="E381"/>
  <c r="F381"/>
  <c r="I354"/>
  <c r="K354"/>
  <c r="M354"/>
  <c r="O354"/>
  <c r="G368"/>
  <c r="D354"/>
  <c r="F354"/>
  <c r="G326"/>
  <c r="G314"/>
  <c r="G434"/>
  <c r="G422"/>
  <c r="G380"/>
  <c r="G394"/>
  <c r="G180"/>
  <c r="G407"/>
  <c r="G261" l="1"/>
  <c r="G435"/>
  <c r="G408"/>
  <c r="G327"/>
  <c r="G193"/>
  <c r="G354"/>
  <c r="G381"/>
</calcChain>
</file>

<file path=xl/sharedStrings.xml><?xml version="1.0" encoding="utf-8"?>
<sst xmlns="http://schemas.openxmlformats.org/spreadsheetml/2006/main" count="571" uniqueCount="126">
  <si>
    <t>День:</t>
  </si>
  <si>
    <t>понедельник</t>
  </si>
  <si>
    <t>Неделя:</t>
  </si>
  <si>
    <t>первая</t>
  </si>
  <si>
    <t>Возрастная категория:</t>
  </si>
  <si>
    <t>7-10 лет</t>
  </si>
  <si>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</si>
  <si>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</si>
  <si>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</si>
  <si>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</si>
  <si>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</si>
  <si>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</si>
  <si>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</si>
  <si>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</si>
  <si>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</si>
  <si>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</si>
  <si>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</si>
  <si>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</si>
  <si>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</si>
  <si>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</si>
  <si>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</si>
  <si>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</si>
  <si>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</si>
  <si>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</si>
  <si>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</si>
  <si>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</si>
  <si>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</si>
  <si>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</si>
  <si>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</si>
  <si>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</si>
  <si>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</si>
  <si>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</si>
  <si>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</si>
  <si>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</si>
  <si>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Завтрак</t>
  </si>
  <si>
    <t>Чай с лимоном</t>
  </si>
  <si>
    <t>Обед</t>
  </si>
  <si>
    <t>Полдник</t>
  </si>
  <si>
    <t>Мучное изделие</t>
  </si>
  <si>
    <t>Чай с сахаром</t>
  </si>
  <si>
    <t>Итого</t>
  </si>
  <si>
    <t>вторник</t>
  </si>
  <si>
    <t>среда</t>
  </si>
  <si>
    <t xml:space="preserve"> Завтрак</t>
  </si>
  <si>
    <t xml:space="preserve"> </t>
  </si>
  <si>
    <t>четверг</t>
  </si>
  <si>
    <t>пятница</t>
  </si>
  <si>
    <t>вторая</t>
  </si>
  <si>
    <t>День</t>
  </si>
  <si>
    <t>Каша гречневая</t>
  </si>
  <si>
    <t>Возрастная категория</t>
  </si>
  <si>
    <t>30/30</t>
  </si>
  <si>
    <t>Батон йодированный</t>
  </si>
  <si>
    <t>Примерное меню и пищевая ценность приготовляемых блюд</t>
  </si>
  <si>
    <t>Каша молочная рисовая с маслом и джемом</t>
  </si>
  <si>
    <t>Каша молочная манная с маслом и джемом</t>
  </si>
  <si>
    <t>Овощи свежие</t>
  </si>
  <si>
    <t>Пюре картофельное</t>
  </si>
  <si>
    <t>200/10/1</t>
  </si>
  <si>
    <t>200/1</t>
  </si>
  <si>
    <t>Итого:</t>
  </si>
  <si>
    <t>200/7</t>
  </si>
  <si>
    <t>Мясо тушеное</t>
  </si>
  <si>
    <t>Простокваша</t>
  </si>
  <si>
    <t>Каша молочная пшенная с маслом и джемом</t>
  </si>
  <si>
    <t>Батон</t>
  </si>
  <si>
    <t>Борщ из свежей капусты со сметаной и зеленью</t>
  </si>
  <si>
    <t>Кукуруза консервированная</t>
  </si>
  <si>
    <t>Напиток клюквенный</t>
  </si>
  <si>
    <t>180/10/10</t>
  </si>
  <si>
    <t>Омлет натуральный с маслом</t>
  </si>
  <si>
    <t>30/20/10</t>
  </si>
  <si>
    <t>Бутерброд с колбасой п/к</t>
  </si>
  <si>
    <t>30/20</t>
  </si>
  <si>
    <t>Компот из вишни</t>
  </si>
  <si>
    <t>Какао</t>
  </si>
  <si>
    <t>Ватрушка с творогом</t>
  </si>
  <si>
    <t>Пирожок с яблоком</t>
  </si>
  <si>
    <t>Компот из смородины</t>
  </si>
  <si>
    <t>Борщ с фасолью, сметаной и зеленью</t>
  </si>
  <si>
    <t>200</t>
  </si>
  <si>
    <t>Хлеб</t>
  </si>
  <si>
    <t xml:space="preserve">Хлеб </t>
  </si>
  <si>
    <t>70/5</t>
  </si>
  <si>
    <t>Бутерброд с маслом и сыром</t>
  </si>
  <si>
    <t>30/10/20</t>
  </si>
  <si>
    <t>Котлеты из филе птицы</t>
  </si>
  <si>
    <t>40/50</t>
  </si>
  <si>
    <t>Сок фруктовый</t>
  </si>
  <si>
    <t>Суп с макаронными изделиями и зеленью</t>
  </si>
  <si>
    <t>Омлет с маслом</t>
  </si>
  <si>
    <t>Борщ "Сибирский" со сметаной и зеленью</t>
  </si>
  <si>
    <t>Компот из кураги</t>
  </si>
  <si>
    <t>Сырники с морковью</t>
  </si>
  <si>
    <t>Салат из моркови и яблок</t>
  </si>
  <si>
    <t>Йогурт питьевой</t>
  </si>
  <si>
    <t>Рыба припущенная</t>
  </si>
  <si>
    <t xml:space="preserve">Запеканка из творога </t>
  </si>
  <si>
    <t>70</t>
  </si>
  <si>
    <t xml:space="preserve">Компот из яблок </t>
  </si>
  <si>
    <t>50</t>
  </si>
  <si>
    <t>Суп с рыбными консервами и зеленью</t>
  </si>
  <si>
    <t>50/150</t>
  </si>
  <si>
    <t>Суп картофельный с бобовыми и зеленью</t>
  </si>
  <si>
    <t xml:space="preserve">Пудинг из творога </t>
  </si>
  <si>
    <t>150</t>
  </si>
  <si>
    <t>Щи из квашеной капусты со сметаной и зеленью</t>
  </si>
  <si>
    <t>Котлеты натуральные из филе птицы</t>
  </si>
  <si>
    <t>Макароны</t>
  </si>
  <si>
    <t>Плов из говядины</t>
  </si>
  <si>
    <t>40/150</t>
  </si>
  <si>
    <t>60</t>
  </si>
  <si>
    <t xml:space="preserve">Плов </t>
  </si>
  <si>
    <t>Гуляш</t>
  </si>
  <si>
    <t>Кнели из цыплят (паровые)</t>
  </si>
  <si>
    <t>Рассольник  домашний со сметаной и зеленью</t>
  </si>
  <si>
    <t>Рассольник ленинградский  со сметаной и зеленью</t>
  </si>
  <si>
    <t>Ряженка</t>
  </si>
  <si>
    <t>Салат из квашеной капусты</t>
  </si>
  <si>
    <t>Салат из морской капусты</t>
  </si>
  <si>
    <t>Горошек зеленый</t>
  </si>
  <si>
    <t>Напиток из шиповника</t>
  </si>
  <si>
    <t>30/5/20</t>
  </si>
  <si>
    <t>196.0+</t>
  </si>
  <si>
    <t>40\50</t>
  </si>
  <si>
    <t>Рыба запеченая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</si>
</sst>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horizontal="left"/>
    </xf>
  </cellStyleXfs>
  <cellXfs count="76">
    <xf numFmtId="0" fontId="0" fillId="0" borderId="0" xfId="0" applyAlignment="1"/>
    <xf numFmtId="0" fontId="1" fillId="0" borderId="0" xfId="0" applyFont="1" applyBorder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 vertical="center"/>
    </xf>
    <xf numFmtId="0" fontId="0" fillId="0" borderId="2" xfId="0" applyFont="1" applyBorder="1" applyAlignment="1"/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Fill="1" applyBorder="1" applyAlignment="1">
      <alignment vertical="center" wrapText="1"/>
    </xf>
    <xf numFmtId="2" fontId="0" fillId="0" borderId="0" xfId="0" applyNumberFormat="1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49" fontId="0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distributed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distributed" wrapText="1"/>
    </xf>
    <xf numFmtId="0" fontId="0" fillId="0" borderId="1" xfId="0" applyBorder="1" applyAlignment="1">
      <alignment horizontal="left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41"/>
  <sheetViews>
    <sheetView tabSelected="1" topLeftCell="A10" zoomScale="120" zoomScaleNormal="120" zoomScalePageLayoutView="40" workbookViewId="0">
      <selection activeCell="K209" sqref="K209"/>
    </sheetView>
  </sheetViews>
  <sheetFormatPr defaultColWidth="10.33203125" defaultRowHeight="11.25"/>
  <cols>
    <col min="1" max="1" width="5.6640625" customWidth="1"/>
    <col min="2" max="2" width="22.33203125" customWidth="1"/>
    <col min="3" max="3" width="11.1640625" style="4" customWidth="1"/>
    <col min="4" max="4" width="5.83203125" bestFit="1" customWidth="1"/>
    <col min="5" max="5" width="6.1640625" customWidth="1"/>
    <col min="6" max="6" width="8.1640625" customWidth="1"/>
    <col min="7" max="7" width="9.5" customWidth="1"/>
    <col min="8" max="10" width="6.6640625" bestFit="1" customWidth="1"/>
    <col min="11" max="11" width="5.6640625" customWidth="1"/>
    <col min="12" max="12" width="6.6640625" customWidth="1"/>
    <col min="13" max="14" width="6.6640625" bestFit="1" customWidth="1"/>
    <col min="15" max="15" width="5.6640625" customWidth="1"/>
  </cols>
  <sheetData>
    <row r="2" spans="1:15" ht="14.25" customHeight="1">
      <c r="B2" s="74" t="s">
        <v>53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44"/>
    </row>
    <row r="3" spans="1:15" ht="14.25" customHeight="1">
      <c r="A3" s="4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44"/>
    </row>
    <row r="4" spans="1:15" s="18" customFormat="1" ht="14.25" customHeight="1">
      <c r="A4" s="43"/>
      <c r="C4" s="19"/>
    </row>
    <row r="5" spans="1:15" s="18" customFormat="1" ht="14.25" customHeight="1">
      <c r="C5" s="19"/>
    </row>
    <row r="6" spans="1:15" s="18" customFormat="1" ht="14.25" customHeight="1">
      <c r="B6" s="2" t="s">
        <v>0</v>
      </c>
      <c r="C6" s="18" t="s">
        <v>1</v>
      </c>
    </row>
    <row r="7" spans="1:15" s="18" customFormat="1" ht="14.25" customHeight="1">
      <c r="B7" s="2" t="s">
        <v>2</v>
      </c>
      <c r="C7" s="18" t="s">
        <v>3</v>
      </c>
    </row>
    <row r="8" spans="1:15" s="18" customFormat="1" ht="14.25" customHeight="1">
      <c r="B8" s="2" t="s">
        <v>4</v>
      </c>
      <c r="C8" s="18" t="s">
        <v>5</v>
      </c>
    </row>
    <row r="9" spans="1:15" s="18" customFormat="1" ht="61.5" customHeight="1">
      <c r="A9" s="8" t="s">
        <v>6</v>
      </c>
      <c r="B9" s="9" t="s">
        <v>7</v>
      </c>
      <c r="C9" s="8" t="s">
        <v>8</v>
      </c>
      <c r="D9" s="9" t="s">
        <v>9</v>
      </c>
      <c r="E9" s="9"/>
      <c r="F9" s="9"/>
      <c r="G9" s="8" t="s">
        <v>10</v>
      </c>
      <c r="H9" s="9" t="s">
        <v>11</v>
      </c>
      <c r="I9" s="9"/>
      <c r="J9" s="9"/>
      <c r="K9" s="9"/>
      <c r="L9" s="9" t="s">
        <v>12</v>
      </c>
      <c r="M9" s="9"/>
      <c r="N9" s="9"/>
      <c r="O9" s="9"/>
    </row>
    <row r="10" spans="1:15" s="18" customFormat="1" ht="14.25" customHeight="1">
      <c r="A10" s="8"/>
      <c r="B10" s="9"/>
      <c r="C10" s="8"/>
      <c r="D10" s="8" t="s">
        <v>13</v>
      </c>
      <c r="E10" s="8" t="s">
        <v>14</v>
      </c>
      <c r="F10" s="8" t="s">
        <v>15</v>
      </c>
      <c r="G10" s="8"/>
      <c r="H10" s="8" t="s">
        <v>16</v>
      </c>
      <c r="I10" s="8" t="s">
        <v>17</v>
      </c>
      <c r="J10" s="8" t="s">
        <v>18</v>
      </c>
      <c r="K10" s="8" t="s">
        <v>19</v>
      </c>
      <c r="L10" s="8" t="s">
        <v>20</v>
      </c>
      <c r="M10" s="8" t="s">
        <v>21</v>
      </c>
      <c r="N10" s="8" t="s">
        <v>22</v>
      </c>
      <c r="O10" s="8" t="s">
        <v>23</v>
      </c>
    </row>
    <row r="11" spans="1:15" s="18" customFormat="1" ht="14.25" customHeight="1">
      <c r="A11" s="6" t="s">
        <v>24</v>
      </c>
      <c r="B11" s="10" t="s">
        <v>25</v>
      </c>
      <c r="C11" s="6" t="s">
        <v>26</v>
      </c>
      <c r="D11" s="6" t="s">
        <v>27</v>
      </c>
      <c r="E11" s="6" t="s">
        <v>28</v>
      </c>
      <c r="F11" s="6" t="s">
        <v>29</v>
      </c>
      <c r="G11" s="6">
        <v>7</v>
      </c>
      <c r="H11" s="6" t="s">
        <v>31</v>
      </c>
      <c r="I11" s="6" t="s">
        <v>32</v>
      </c>
      <c r="J11" s="6" t="s">
        <v>33</v>
      </c>
      <c r="K11" s="6">
        <v>12</v>
      </c>
      <c r="L11" s="6">
        <v>13</v>
      </c>
      <c r="M11" s="6">
        <v>14</v>
      </c>
      <c r="N11" s="6">
        <v>15</v>
      </c>
      <c r="O11" s="6">
        <v>16</v>
      </c>
    </row>
    <row r="12" spans="1:15" s="18" customFormat="1" ht="14.25" customHeight="1">
      <c r="A12" s="11"/>
      <c r="B12" s="17" t="s">
        <v>34</v>
      </c>
      <c r="C12" s="62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4"/>
    </row>
    <row r="13" spans="1:15" s="18" customFormat="1" ht="24.75" customHeight="1">
      <c r="A13" s="6">
        <v>311</v>
      </c>
      <c r="B13" s="45" t="s">
        <v>55</v>
      </c>
      <c r="C13" s="46" t="s">
        <v>69</v>
      </c>
      <c r="D13" s="15">
        <v>3.84</v>
      </c>
      <c r="E13" s="15">
        <v>4.9000000000000004</v>
      </c>
      <c r="F13" s="15">
        <v>36.200000000000003</v>
      </c>
      <c r="G13" s="15">
        <v>280</v>
      </c>
      <c r="H13" s="15">
        <v>0.1</v>
      </c>
      <c r="I13" s="15">
        <v>0.09</v>
      </c>
      <c r="J13" s="15">
        <v>0.1</v>
      </c>
      <c r="K13" s="15">
        <v>0.2</v>
      </c>
      <c r="L13" s="15">
        <v>31</v>
      </c>
      <c r="M13" s="15">
        <v>1.5</v>
      </c>
      <c r="N13" s="15">
        <v>2.7</v>
      </c>
      <c r="O13" s="15">
        <v>1.7</v>
      </c>
    </row>
    <row r="14" spans="1:15" s="18" customFormat="1" ht="14.25" customHeight="1">
      <c r="A14" s="6"/>
      <c r="B14" s="12" t="s">
        <v>52</v>
      </c>
      <c r="C14" s="38">
        <v>30</v>
      </c>
      <c r="D14" s="15">
        <v>2.5</v>
      </c>
      <c r="E14" s="15">
        <v>1.9</v>
      </c>
      <c r="F14" s="15">
        <v>17.2</v>
      </c>
      <c r="G14" s="15">
        <v>78</v>
      </c>
      <c r="H14" s="15">
        <v>0.12</v>
      </c>
      <c r="I14" s="15">
        <v>0.11</v>
      </c>
      <c r="J14" s="15">
        <v>29.5</v>
      </c>
      <c r="K14" s="15">
        <v>0.7</v>
      </c>
      <c r="L14" s="15">
        <v>19</v>
      </c>
      <c r="M14" s="15">
        <v>30</v>
      </c>
      <c r="N14" s="15">
        <v>5</v>
      </c>
      <c r="O14" s="15">
        <v>0.6</v>
      </c>
    </row>
    <row r="15" spans="1:15" s="18" customFormat="1" ht="14.25" customHeight="1">
      <c r="A15" s="6">
        <v>686</v>
      </c>
      <c r="B15" s="45" t="s">
        <v>35</v>
      </c>
      <c r="C15" s="46" t="s">
        <v>61</v>
      </c>
      <c r="D15" s="15">
        <v>0.2</v>
      </c>
      <c r="E15" s="15">
        <v>0</v>
      </c>
      <c r="F15" s="15">
        <v>14</v>
      </c>
      <c r="G15" s="15">
        <v>60</v>
      </c>
      <c r="H15" s="15">
        <v>0.06</v>
      </c>
      <c r="I15" s="16">
        <v>16.3</v>
      </c>
      <c r="J15" s="16">
        <v>0.01</v>
      </c>
      <c r="K15" s="15">
        <v>1.6</v>
      </c>
      <c r="L15" s="15">
        <v>8</v>
      </c>
      <c r="M15" s="15">
        <v>8</v>
      </c>
      <c r="N15" s="15">
        <v>4</v>
      </c>
      <c r="O15" s="15">
        <v>1</v>
      </c>
    </row>
    <row r="16" spans="1:15" s="18" customFormat="1" ht="14.25" customHeight="1">
      <c r="A16" s="21" t="s">
        <v>60</v>
      </c>
      <c r="B16" s="12"/>
      <c r="C16" s="23"/>
      <c r="D16" s="16">
        <f t="shared" ref="D16:O16" si="0">SUM(D13:D15)</f>
        <v>6.54</v>
      </c>
      <c r="E16" s="16">
        <f t="shared" si="0"/>
        <v>6.8000000000000007</v>
      </c>
      <c r="F16" s="16">
        <f t="shared" si="0"/>
        <v>67.400000000000006</v>
      </c>
      <c r="G16" s="16">
        <f>SUM(G13:G15)</f>
        <v>418</v>
      </c>
      <c r="H16" s="16">
        <f t="shared" si="0"/>
        <v>0.28000000000000003</v>
      </c>
      <c r="I16" s="16">
        <f t="shared" si="0"/>
        <v>16.5</v>
      </c>
      <c r="J16" s="16">
        <f t="shared" si="0"/>
        <v>29.610000000000003</v>
      </c>
      <c r="K16" s="16">
        <f t="shared" si="0"/>
        <v>2.5</v>
      </c>
      <c r="L16" s="16">
        <f t="shared" si="0"/>
        <v>58</v>
      </c>
      <c r="M16" s="16">
        <f t="shared" si="0"/>
        <v>39.5</v>
      </c>
      <c r="N16" s="16">
        <f t="shared" si="0"/>
        <v>11.7</v>
      </c>
      <c r="O16" s="16">
        <f t="shared" si="0"/>
        <v>3.3</v>
      </c>
    </row>
    <row r="17" spans="1:17" s="18" customFormat="1" ht="14.25" customHeight="1">
      <c r="A17" s="11"/>
      <c r="B17" s="17" t="s">
        <v>36</v>
      </c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</row>
    <row r="18" spans="1:17" s="18" customFormat="1" ht="25.5" customHeight="1">
      <c r="A18" s="6"/>
      <c r="B18" s="51" t="s">
        <v>67</v>
      </c>
      <c r="C18" s="58">
        <v>30</v>
      </c>
      <c r="D18" s="16">
        <v>0.36</v>
      </c>
      <c r="E18" s="16">
        <v>0</v>
      </c>
      <c r="F18" s="16">
        <v>6.2</v>
      </c>
      <c r="G18" s="15">
        <v>15.2</v>
      </c>
      <c r="H18" s="16">
        <v>0</v>
      </c>
      <c r="I18" s="16">
        <v>6</v>
      </c>
      <c r="J18" s="16">
        <v>10</v>
      </c>
      <c r="K18" s="16">
        <v>1.5</v>
      </c>
      <c r="L18" s="16">
        <v>20</v>
      </c>
      <c r="M18" s="16">
        <v>5</v>
      </c>
      <c r="N18" s="16">
        <v>13</v>
      </c>
      <c r="O18" s="16">
        <v>0.8</v>
      </c>
    </row>
    <row r="19" spans="1:17" s="18" customFormat="1" ht="24" customHeight="1">
      <c r="A19" s="6">
        <v>129</v>
      </c>
      <c r="B19" s="45" t="s">
        <v>106</v>
      </c>
      <c r="C19" s="46" t="s">
        <v>58</v>
      </c>
      <c r="D19" s="15">
        <v>1.9</v>
      </c>
      <c r="E19" s="15">
        <v>4.2</v>
      </c>
      <c r="F19" s="15">
        <v>8</v>
      </c>
      <c r="G19" s="15">
        <v>80</v>
      </c>
      <c r="H19" s="15">
        <v>0.2</v>
      </c>
      <c r="I19" s="15">
        <v>14</v>
      </c>
      <c r="J19" s="15">
        <v>1</v>
      </c>
      <c r="K19" s="15">
        <v>2.1</v>
      </c>
      <c r="L19" s="15">
        <v>29</v>
      </c>
      <c r="M19" s="15">
        <v>8.4</v>
      </c>
      <c r="N19" s="15">
        <v>3.4</v>
      </c>
      <c r="O19" s="15">
        <v>2</v>
      </c>
      <c r="Q19" s="27"/>
    </row>
    <row r="20" spans="1:17" s="18" customFormat="1" ht="27.75" customHeight="1">
      <c r="A20" s="6">
        <v>496</v>
      </c>
      <c r="B20" s="45" t="s">
        <v>107</v>
      </c>
      <c r="C20" s="57">
        <v>60</v>
      </c>
      <c r="D20" s="15">
        <v>12.4</v>
      </c>
      <c r="E20" s="15">
        <v>13.4</v>
      </c>
      <c r="F20" s="15">
        <v>6</v>
      </c>
      <c r="G20" s="15">
        <v>196</v>
      </c>
      <c r="H20" s="15">
        <v>0.1</v>
      </c>
      <c r="I20" s="15">
        <v>5</v>
      </c>
      <c r="J20" s="15">
        <v>2</v>
      </c>
      <c r="K20" s="15">
        <v>2.8</v>
      </c>
      <c r="L20" s="15">
        <v>17</v>
      </c>
      <c r="M20" s="15">
        <v>23</v>
      </c>
      <c r="N20" s="15">
        <v>14</v>
      </c>
      <c r="O20" s="15">
        <v>1</v>
      </c>
    </row>
    <row r="21" spans="1:17" s="18" customFormat="1" ht="14.25" customHeight="1">
      <c r="A21" s="6">
        <v>332</v>
      </c>
      <c r="B21" s="45" t="s">
        <v>108</v>
      </c>
      <c r="C21" s="38">
        <v>150</v>
      </c>
      <c r="D21" s="15">
        <v>5.3</v>
      </c>
      <c r="E21" s="15">
        <v>6.2</v>
      </c>
      <c r="F21" s="15">
        <v>35.299999999999997</v>
      </c>
      <c r="G21" s="16">
        <v>220.5</v>
      </c>
      <c r="H21" s="15">
        <v>0.1</v>
      </c>
      <c r="I21" s="15">
        <v>0.2</v>
      </c>
      <c r="J21" s="15">
        <v>23.6</v>
      </c>
      <c r="K21" s="15">
        <v>1.2</v>
      </c>
      <c r="L21" s="15">
        <v>3</v>
      </c>
      <c r="M21" s="15">
        <v>0.5</v>
      </c>
      <c r="N21" s="15">
        <v>18</v>
      </c>
      <c r="O21" s="15">
        <v>0</v>
      </c>
    </row>
    <row r="22" spans="1:17" s="18" customFormat="1" ht="14.25" customHeight="1">
      <c r="A22" s="6">
        <v>694</v>
      </c>
      <c r="B22" s="45" t="s">
        <v>75</v>
      </c>
      <c r="C22" s="38">
        <v>200</v>
      </c>
      <c r="D22" s="15">
        <v>4.7</v>
      </c>
      <c r="E22" s="15">
        <v>5</v>
      </c>
      <c r="F22" s="15">
        <v>31.8</v>
      </c>
      <c r="G22" s="15">
        <v>187</v>
      </c>
      <c r="H22" s="15">
        <v>0.12</v>
      </c>
      <c r="I22" s="15">
        <v>1.6</v>
      </c>
      <c r="J22" s="15">
        <v>6.1</v>
      </c>
      <c r="K22" s="15">
        <v>0.1</v>
      </c>
      <c r="L22" s="15">
        <v>20.6</v>
      </c>
      <c r="M22" s="15">
        <v>10</v>
      </c>
      <c r="N22" s="15">
        <v>11.4</v>
      </c>
      <c r="O22" s="15">
        <v>0.4</v>
      </c>
    </row>
    <row r="23" spans="1:17" s="18" customFormat="1" ht="14.25" customHeight="1">
      <c r="A23" s="6"/>
      <c r="B23" s="12" t="s">
        <v>82</v>
      </c>
      <c r="C23" s="38">
        <v>60</v>
      </c>
      <c r="D23" s="15">
        <v>3.3</v>
      </c>
      <c r="E23" s="15">
        <v>0.6</v>
      </c>
      <c r="F23" s="15">
        <v>30</v>
      </c>
      <c r="G23" s="15">
        <f>(D23+F23)*4+E23*9</f>
        <v>138.6</v>
      </c>
      <c r="H23" s="15">
        <v>0.06</v>
      </c>
      <c r="I23" s="15">
        <v>0.1</v>
      </c>
      <c r="J23" s="15">
        <v>0.32</v>
      </c>
      <c r="K23" s="15">
        <v>1.3</v>
      </c>
      <c r="L23" s="15">
        <v>21</v>
      </c>
      <c r="M23" s="15">
        <v>9.5</v>
      </c>
      <c r="N23" s="15">
        <v>2.8</v>
      </c>
      <c r="O23" s="15">
        <v>2</v>
      </c>
    </row>
    <row r="24" spans="1:17" s="18" customFormat="1" ht="14.25" customHeight="1">
      <c r="A24" s="21" t="s">
        <v>60</v>
      </c>
      <c r="B24" s="12"/>
      <c r="C24" s="23"/>
      <c r="D24" s="16">
        <f t="shared" ref="D24:O24" si="1">SUM(D18:D23)</f>
        <v>27.96</v>
      </c>
      <c r="E24" s="16">
        <f t="shared" si="1"/>
        <v>29.400000000000002</v>
      </c>
      <c r="F24" s="16">
        <f t="shared" si="1"/>
        <v>117.3</v>
      </c>
      <c r="G24" s="16">
        <f t="shared" si="1"/>
        <v>837.30000000000007</v>
      </c>
      <c r="H24" s="16">
        <f t="shared" si="1"/>
        <v>0.58000000000000007</v>
      </c>
      <c r="I24" s="16">
        <f t="shared" si="1"/>
        <v>26.900000000000002</v>
      </c>
      <c r="J24" s="16">
        <f t="shared" si="1"/>
        <v>43.02</v>
      </c>
      <c r="K24" s="16">
        <f t="shared" si="1"/>
        <v>9</v>
      </c>
      <c r="L24" s="16">
        <f t="shared" si="1"/>
        <v>110.6</v>
      </c>
      <c r="M24" s="16">
        <f t="shared" si="1"/>
        <v>56.4</v>
      </c>
      <c r="N24" s="16">
        <f t="shared" si="1"/>
        <v>62.599999999999994</v>
      </c>
      <c r="O24" s="16">
        <f t="shared" si="1"/>
        <v>6.2</v>
      </c>
    </row>
    <row r="25" spans="1:17" s="18" customFormat="1" ht="14.25" customHeight="1">
      <c r="A25" s="11"/>
      <c r="B25" s="17" t="s">
        <v>37</v>
      </c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7"/>
    </row>
    <row r="26" spans="1:17" s="18" customFormat="1" ht="17.25" customHeight="1">
      <c r="A26" s="6">
        <v>366</v>
      </c>
      <c r="B26" s="45" t="s">
        <v>97</v>
      </c>
      <c r="C26" s="46" t="s">
        <v>98</v>
      </c>
      <c r="D26" s="49">
        <v>9.4</v>
      </c>
      <c r="E26" s="15">
        <v>7.6</v>
      </c>
      <c r="F26" s="15">
        <v>14.5</v>
      </c>
      <c r="G26" s="15">
        <v>166</v>
      </c>
      <c r="H26" s="15">
        <v>0</v>
      </c>
      <c r="I26" s="15">
        <v>0.3</v>
      </c>
      <c r="J26" s="15">
        <v>2.7</v>
      </c>
      <c r="K26" s="15">
        <v>0.4</v>
      </c>
      <c r="L26" s="15">
        <v>9.8000000000000007</v>
      </c>
      <c r="M26" s="15">
        <v>15.1</v>
      </c>
      <c r="N26" s="15">
        <v>2.7</v>
      </c>
      <c r="O26" s="15">
        <v>0.8</v>
      </c>
    </row>
    <row r="27" spans="1:17" s="18" customFormat="1" ht="18" customHeight="1">
      <c r="A27" s="6">
        <v>685</v>
      </c>
      <c r="B27" s="45" t="s">
        <v>39</v>
      </c>
      <c r="C27" s="57">
        <v>200</v>
      </c>
      <c r="D27" s="15">
        <v>0.2</v>
      </c>
      <c r="E27" s="15">
        <v>0</v>
      </c>
      <c r="F27" s="15">
        <v>14</v>
      </c>
      <c r="G27" s="15">
        <v>55</v>
      </c>
      <c r="H27" s="15">
        <v>0.06</v>
      </c>
      <c r="I27" s="16">
        <v>0</v>
      </c>
      <c r="J27" s="16">
        <v>0</v>
      </c>
      <c r="K27" s="15">
        <v>1.6</v>
      </c>
      <c r="L27" s="15">
        <v>8</v>
      </c>
      <c r="M27" s="15">
        <v>8</v>
      </c>
      <c r="N27" s="15">
        <v>4</v>
      </c>
      <c r="O27" s="15">
        <v>1</v>
      </c>
    </row>
    <row r="28" spans="1:17" s="18" customFormat="1" ht="14.25" customHeight="1">
      <c r="A28" s="6" t="s">
        <v>60</v>
      </c>
      <c r="B28" s="12"/>
      <c r="C28" s="20"/>
      <c r="D28" s="15">
        <f t="shared" ref="D28:O28" si="2">SUM(D27:D27)</f>
        <v>0.2</v>
      </c>
      <c r="E28" s="15">
        <f t="shared" si="2"/>
        <v>0</v>
      </c>
      <c r="F28" s="15">
        <f t="shared" si="2"/>
        <v>14</v>
      </c>
      <c r="G28" s="15">
        <v>315</v>
      </c>
      <c r="H28" s="15">
        <f t="shared" si="2"/>
        <v>0.06</v>
      </c>
      <c r="I28" s="16">
        <f t="shared" si="2"/>
        <v>0</v>
      </c>
      <c r="J28" s="16">
        <f t="shared" si="2"/>
        <v>0</v>
      </c>
      <c r="K28" s="15">
        <f t="shared" si="2"/>
        <v>1.6</v>
      </c>
      <c r="L28" s="15">
        <f t="shared" si="2"/>
        <v>8</v>
      </c>
      <c r="M28" s="15">
        <f t="shared" si="2"/>
        <v>8</v>
      </c>
      <c r="N28" s="15">
        <f t="shared" si="2"/>
        <v>4</v>
      </c>
      <c r="O28" s="15">
        <f t="shared" si="2"/>
        <v>1</v>
      </c>
    </row>
    <row r="29" spans="1:17" s="18" customFormat="1" ht="14.25" customHeight="1">
      <c r="A29" s="13" t="s">
        <v>60</v>
      </c>
      <c r="B29" s="5"/>
      <c r="C29" s="7"/>
      <c r="D29" s="24">
        <f t="shared" ref="D29:O29" si="3">SUM(D16,D24,D28)</f>
        <v>34.700000000000003</v>
      </c>
      <c r="E29" s="24">
        <f t="shared" si="3"/>
        <v>36.200000000000003</v>
      </c>
      <c r="F29" s="24">
        <f t="shared" si="3"/>
        <v>198.7</v>
      </c>
      <c r="G29" s="24">
        <f t="shared" si="3"/>
        <v>1570.3000000000002</v>
      </c>
      <c r="H29" s="24">
        <f t="shared" si="3"/>
        <v>0.92000000000000015</v>
      </c>
      <c r="I29" s="24">
        <f t="shared" si="3"/>
        <v>43.400000000000006</v>
      </c>
      <c r="J29" s="24">
        <f t="shared" si="3"/>
        <v>72.63000000000001</v>
      </c>
      <c r="K29" s="24">
        <f t="shared" si="3"/>
        <v>13.1</v>
      </c>
      <c r="L29" s="24">
        <f t="shared" si="3"/>
        <v>176.6</v>
      </c>
      <c r="M29" s="24">
        <f t="shared" si="3"/>
        <v>103.9</v>
      </c>
      <c r="N29" s="24">
        <f t="shared" si="3"/>
        <v>78.3</v>
      </c>
      <c r="O29" s="24">
        <f t="shared" si="3"/>
        <v>10.5</v>
      </c>
    </row>
    <row r="30" spans="1:17" s="18" customFormat="1" ht="14.25" customHeight="1">
      <c r="C30" s="19"/>
      <c r="O30" s="25"/>
    </row>
    <row r="31" spans="1:17" s="18" customFormat="1">
      <c r="A31" s="3"/>
      <c r="C31" s="19"/>
    </row>
    <row r="32" spans="1:17" s="18" customFormat="1">
      <c r="C32" s="19"/>
    </row>
    <row r="33" spans="1:15" s="18" customFormat="1">
      <c r="B33" s="2" t="s">
        <v>0</v>
      </c>
      <c r="C33" s="18" t="s">
        <v>41</v>
      </c>
    </row>
    <row r="34" spans="1:15" s="18" customFormat="1">
      <c r="B34" s="2" t="s">
        <v>2</v>
      </c>
      <c r="C34" s="18" t="s">
        <v>3</v>
      </c>
    </row>
    <row r="35" spans="1:15" s="18" customFormat="1">
      <c r="B35" s="2" t="s">
        <v>4</v>
      </c>
      <c r="C35" s="18" t="s">
        <v>5</v>
      </c>
    </row>
    <row r="36" spans="1:15" s="18" customFormat="1" ht="45">
      <c r="A36" s="8" t="s">
        <v>6</v>
      </c>
      <c r="B36" s="9" t="s">
        <v>7</v>
      </c>
      <c r="C36" s="8" t="s">
        <v>8</v>
      </c>
      <c r="D36" s="9" t="s">
        <v>9</v>
      </c>
      <c r="E36" s="9"/>
      <c r="F36" s="9"/>
      <c r="G36" s="8" t="s">
        <v>10</v>
      </c>
      <c r="H36" s="9" t="s">
        <v>11</v>
      </c>
      <c r="I36" s="9"/>
      <c r="J36" s="9"/>
      <c r="K36" s="9"/>
      <c r="L36" s="9" t="s">
        <v>12</v>
      </c>
      <c r="M36" s="9"/>
      <c r="N36" s="9"/>
      <c r="O36" s="9"/>
    </row>
    <row r="37" spans="1:15" s="18" customFormat="1">
      <c r="A37" s="8"/>
      <c r="B37" s="9"/>
      <c r="C37" s="8"/>
      <c r="D37" s="8" t="s">
        <v>13</v>
      </c>
      <c r="E37" s="8" t="s">
        <v>14</v>
      </c>
      <c r="F37" s="8" t="s">
        <v>15</v>
      </c>
      <c r="G37" s="8"/>
      <c r="H37" s="8" t="s">
        <v>16</v>
      </c>
      <c r="I37" s="8" t="s">
        <v>17</v>
      </c>
      <c r="J37" s="8" t="s">
        <v>18</v>
      </c>
      <c r="K37" s="8" t="s">
        <v>19</v>
      </c>
      <c r="L37" s="8" t="s">
        <v>20</v>
      </c>
      <c r="M37" s="8" t="s">
        <v>21</v>
      </c>
      <c r="N37" s="8" t="s">
        <v>22</v>
      </c>
      <c r="O37" s="8" t="s">
        <v>23</v>
      </c>
    </row>
    <row r="38" spans="1:15" s="18" customFormat="1">
      <c r="A38" s="6" t="s">
        <v>24</v>
      </c>
      <c r="B38" s="10" t="s">
        <v>25</v>
      </c>
      <c r="C38" s="6" t="s">
        <v>26</v>
      </c>
      <c r="D38" s="6" t="s">
        <v>27</v>
      </c>
      <c r="E38" s="6" t="s">
        <v>28</v>
      </c>
      <c r="F38" s="6" t="s">
        <v>29</v>
      </c>
      <c r="G38" s="6" t="s">
        <v>30</v>
      </c>
      <c r="H38" s="6" t="s">
        <v>31</v>
      </c>
      <c r="I38" s="6" t="s">
        <v>32</v>
      </c>
      <c r="J38" s="6" t="s">
        <v>33</v>
      </c>
      <c r="K38" s="6">
        <v>12</v>
      </c>
      <c r="L38" s="6">
        <v>13</v>
      </c>
      <c r="M38" s="6">
        <v>14</v>
      </c>
      <c r="N38" s="6">
        <v>15</v>
      </c>
      <c r="O38" s="6">
        <v>16</v>
      </c>
    </row>
    <row r="39" spans="1:15" s="18" customFormat="1">
      <c r="A39" s="11"/>
      <c r="B39" s="17" t="s">
        <v>34</v>
      </c>
      <c r="C39" s="71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</row>
    <row r="40" spans="1:15" ht="22.5">
      <c r="A40" s="60">
        <v>3</v>
      </c>
      <c r="B40" s="45" t="s">
        <v>84</v>
      </c>
      <c r="C40" s="46" t="s">
        <v>122</v>
      </c>
      <c r="D40" s="49">
        <v>2.5</v>
      </c>
      <c r="E40" s="57">
        <v>18</v>
      </c>
      <c r="F40" s="57">
        <v>18</v>
      </c>
      <c r="G40" s="61">
        <v>223</v>
      </c>
      <c r="H40" s="49">
        <v>0.7</v>
      </c>
      <c r="I40" s="49">
        <v>0.3</v>
      </c>
      <c r="J40" s="57">
        <v>1.72</v>
      </c>
      <c r="K40" s="49">
        <v>3.4</v>
      </c>
      <c r="L40" s="49">
        <v>24</v>
      </c>
      <c r="M40" s="49">
        <v>8.1999999999999993</v>
      </c>
      <c r="N40" s="49">
        <v>5</v>
      </c>
      <c r="O40" s="49">
        <v>1</v>
      </c>
    </row>
    <row r="41" spans="1:15" s="18" customFormat="1" ht="18" customHeight="1">
      <c r="A41" s="21">
        <v>685</v>
      </c>
      <c r="B41" s="45" t="s">
        <v>39</v>
      </c>
      <c r="C41" s="46" t="s">
        <v>80</v>
      </c>
      <c r="D41" s="15">
        <v>0.2</v>
      </c>
      <c r="E41" s="15">
        <v>0</v>
      </c>
      <c r="F41" s="15">
        <v>14</v>
      </c>
      <c r="G41" s="15">
        <v>55</v>
      </c>
      <c r="H41" s="15">
        <v>0.06</v>
      </c>
      <c r="I41" s="16">
        <v>0</v>
      </c>
      <c r="J41" s="16">
        <v>0</v>
      </c>
      <c r="K41" s="15">
        <v>1.6</v>
      </c>
      <c r="L41" s="15">
        <v>8</v>
      </c>
      <c r="M41" s="15">
        <v>8</v>
      </c>
      <c r="N41" s="15">
        <v>4</v>
      </c>
      <c r="O41" s="15">
        <v>1</v>
      </c>
    </row>
    <row r="42" spans="1:15" s="18" customFormat="1">
      <c r="A42" s="21" t="s">
        <v>60</v>
      </c>
      <c r="B42" s="12"/>
      <c r="C42" s="23"/>
      <c r="D42" s="16">
        <f>SUM(D40:D41)</f>
        <v>2.7</v>
      </c>
      <c r="E42" s="16">
        <f>SUM(E40:E41)</f>
        <v>18</v>
      </c>
      <c r="F42" s="23">
        <f>SUM(F40:F41)</f>
        <v>32</v>
      </c>
      <c r="G42" s="16">
        <v>278</v>
      </c>
      <c r="H42" s="16">
        <f t="shared" ref="H42:O42" si="4">SUM(H40:H41)</f>
        <v>0.76</v>
      </c>
      <c r="I42" s="16">
        <f t="shared" si="4"/>
        <v>0.3</v>
      </c>
      <c r="J42" s="16">
        <f t="shared" si="4"/>
        <v>1.72</v>
      </c>
      <c r="K42" s="16">
        <f t="shared" si="4"/>
        <v>5</v>
      </c>
      <c r="L42" s="16">
        <f t="shared" si="4"/>
        <v>32</v>
      </c>
      <c r="M42" s="16">
        <f t="shared" si="4"/>
        <v>16.2</v>
      </c>
      <c r="N42" s="16">
        <f t="shared" si="4"/>
        <v>9</v>
      </c>
      <c r="O42" s="16">
        <f t="shared" si="4"/>
        <v>2</v>
      </c>
    </row>
    <row r="43" spans="1:15" s="18" customFormat="1">
      <c r="A43" s="11"/>
      <c r="B43" s="17" t="s">
        <v>36</v>
      </c>
      <c r="C43" s="68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70"/>
    </row>
    <row r="44" spans="1:15" s="18" customFormat="1" ht="18" customHeight="1">
      <c r="A44" s="21"/>
      <c r="B44" s="50" t="s">
        <v>56</v>
      </c>
      <c r="C44" s="58" t="s">
        <v>51</v>
      </c>
      <c r="D44" s="16">
        <v>0.36</v>
      </c>
      <c r="E44" s="16">
        <v>0</v>
      </c>
      <c r="F44" s="16">
        <v>6.2</v>
      </c>
      <c r="G44" s="16">
        <v>24.6</v>
      </c>
      <c r="H44" s="16">
        <v>1</v>
      </c>
      <c r="I44" s="16">
        <v>6</v>
      </c>
      <c r="J44" s="16">
        <v>10</v>
      </c>
      <c r="K44" s="16">
        <v>1.5</v>
      </c>
      <c r="L44" s="16">
        <v>20</v>
      </c>
      <c r="M44" s="16">
        <v>5</v>
      </c>
      <c r="N44" s="16">
        <v>13</v>
      </c>
      <c r="O44" s="16">
        <v>0.8</v>
      </c>
    </row>
    <row r="45" spans="1:15" s="18" customFormat="1" ht="33.75">
      <c r="A45" s="6">
        <v>132</v>
      </c>
      <c r="B45" s="45" t="s">
        <v>116</v>
      </c>
      <c r="C45" s="46" t="s">
        <v>58</v>
      </c>
      <c r="D45" s="15">
        <v>2.4</v>
      </c>
      <c r="E45" s="15">
        <v>3.6</v>
      </c>
      <c r="F45" s="15">
        <v>16.079999999999998</v>
      </c>
      <c r="G45" s="15">
        <v>108</v>
      </c>
      <c r="H45" s="15">
        <v>0.36</v>
      </c>
      <c r="I45" s="15">
        <v>6</v>
      </c>
      <c r="J45" s="15">
        <v>12.2</v>
      </c>
      <c r="K45" s="15">
        <v>2.2999999999999998</v>
      </c>
      <c r="L45" s="15">
        <v>4.3</v>
      </c>
      <c r="M45" s="15">
        <v>4</v>
      </c>
      <c r="N45" s="15">
        <v>1</v>
      </c>
      <c r="O45" s="15">
        <v>1.2</v>
      </c>
    </row>
    <row r="46" spans="1:15" s="18" customFormat="1" ht="21" customHeight="1">
      <c r="A46" s="6">
        <v>443</v>
      </c>
      <c r="B46" s="45" t="s">
        <v>109</v>
      </c>
      <c r="C46" s="46" t="s">
        <v>110</v>
      </c>
      <c r="D46" s="15">
        <v>16</v>
      </c>
      <c r="E46" s="15">
        <v>8</v>
      </c>
      <c r="F46" s="15">
        <v>40.700000000000003</v>
      </c>
      <c r="G46" s="15">
        <v>308</v>
      </c>
      <c r="H46" s="15">
        <v>0.04</v>
      </c>
      <c r="I46" s="15">
        <v>0.4</v>
      </c>
      <c r="J46" s="15">
        <v>2.2999999999999998</v>
      </c>
      <c r="K46" s="15">
        <v>0.17</v>
      </c>
      <c r="L46" s="15">
        <v>6.39</v>
      </c>
      <c r="M46" s="15">
        <v>9.01</v>
      </c>
      <c r="N46" s="15">
        <v>1.67</v>
      </c>
      <c r="O46" s="15">
        <v>1.32</v>
      </c>
    </row>
    <row r="47" spans="1:15" s="18" customFormat="1" ht="15.75" customHeight="1">
      <c r="A47" s="6">
        <v>631</v>
      </c>
      <c r="B47" s="45" t="s">
        <v>99</v>
      </c>
      <c r="C47" s="38">
        <v>200</v>
      </c>
      <c r="D47" s="15">
        <v>0.2</v>
      </c>
      <c r="E47" s="15">
        <v>0</v>
      </c>
      <c r="F47" s="15">
        <v>35.799999999999997</v>
      </c>
      <c r="G47" s="16">
        <v>142</v>
      </c>
      <c r="H47" s="15">
        <v>0.04</v>
      </c>
      <c r="I47" s="15">
        <v>3.2</v>
      </c>
      <c r="J47" s="15">
        <v>0.3</v>
      </c>
      <c r="K47" s="15">
        <v>1.6</v>
      </c>
      <c r="L47" s="15">
        <v>3.6</v>
      </c>
      <c r="M47" s="15">
        <v>8</v>
      </c>
      <c r="N47" s="15">
        <v>2.1</v>
      </c>
      <c r="O47" s="15">
        <v>1</v>
      </c>
    </row>
    <row r="48" spans="1:15" s="18" customFormat="1" ht="17.25" customHeight="1">
      <c r="A48" s="6"/>
      <c r="B48" s="12" t="s">
        <v>82</v>
      </c>
      <c r="C48" s="38">
        <v>60</v>
      </c>
      <c r="D48" s="15">
        <v>3.3</v>
      </c>
      <c r="E48" s="15">
        <v>0.6</v>
      </c>
      <c r="F48" s="15">
        <v>30</v>
      </c>
      <c r="G48" s="15">
        <f>(D48+F48)*4+E48*9</f>
        <v>138.6</v>
      </c>
      <c r="H48" s="15">
        <v>0.06</v>
      </c>
      <c r="I48" s="15">
        <v>1.2</v>
      </c>
      <c r="J48" s="15">
        <v>2</v>
      </c>
      <c r="K48" s="15">
        <v>1.3</v>
      </c>
      <c r="L48" s="15">
        <v>21</v>
      </c>
      <c r="M48" s="15">
        <v>95</v>
      </c>
      <c r="N48" s="15">
        <v>28</v>
      </c>
      <c r="O48" s="15">
        <v>2</v>
      </c>
    </row>
    <row r="49" spans="1:15" s="18" customFormat="1">
      <c r="A49" s="21" t="s">
        <v>60</v>
      </c>
      <c r="B49" s="12"/>
      <c r="C49" s="23"/>
      <c r="D49" s="16">
        <f t="shared" ref="D49:O49" si="5">SUM(D44:D48)</f>
        <v>22.259999999999998</v>
      </c>
      <c r="E49" s="16">
        <f t="shared" si="5"/>
        <v>12.2</v>
      </c>
      <c r="F49" s="16">
        <f t="shared" si="5"/>
        <v>128.78</v>
      </c>
      <c r="G49" s="16">
        <f t="shared" si="5"/>
        <v>721.2</v>
      </c>
      <c r="H49" s="16">
        <f t="shared" si="5"/>
        <v>1.5</v>
      </c>
      <c r="I49" s="16">
        <f t="shared" si="5"/>
        <v>16.8</v>
      </c>
      <c r="J49" s="16">
        <f t="shared" si="5"/>
        <v>26.8</v>
      </c>
      <c r="K49" s="16">
        <f t="shared" si="5"/>
        <v>6.87</v>
      </c>
      <c r="L49" s="16">
        <f t="shared" si="5"/>
        <v>55.29</v>
      </c>
      <c r="M49" s="16">
        <f t="shared" si="5"/>
        <v>121.00999999999999</v>
      </c>
      <c r="N49" s="16">
        <f t="shared" si="5"/>
        <v>45.769999999999996</v>
      </c>
      <c r="O49" s="16">
        <f t="shared" si="5"/>
        <v>6.32</v>
      </c>
    </row>
    <row r="50" spans="1:15" s="18" customFormat="1">
      <c r="A50" s="11"/>
      <c r="B50" s="17" t="s">
        <v>37</v>
      </c>
      <c r="C50" s="68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70"/>
    </row>
    <row r="51" spans="1:15" s="18" customFormat="1" ht="22.5">
      <c r="A51" s="6">
        <v>340</v>
      </c>
      <c r="B51" s="45" t="s">
        <v>70</v>
      </c>
      <c r="C51" s="46" t="s">
        <v>83</v>
      </c>
      <c r="D51" s="15">
        <v>7</v>
      </c>
      <c r="E51" s="15">
        <v>11.69</v>
      </c>
      <c r="F51" s="15">
        <v>1.33</v>
      </c>
      <c r="G51" s="15">
        <v>176.7</v>
      </c>
      <c r="H51" s="15">
        <v>170</v>
      </c>
      <c r="I51" s="15">
        <v>106</v>
      </c>
      <c r="J51" s="15">
        <v>0</v>
      </c>
      <c r="K51" s="15">
        <v>1.3</v>
      </c>
      <c r="L51" s="15">
        <v>12</v>
      </c>
      <c r="M51" s="15">
        <v>9</v>
      </c>
      <c r="N51" s="15">
        <v>10</v>
      </c>
      <c r="O51" s="15">
        <v>28</v>
      </c>
    </row>
    <row r="52" spans="1:15" s="18" customFormat="1" ht="18.75" customHeight="1">
      <c r="A52" s="6"/>
      <c r="B52" s="12" t="s">
        <v>52</v>
      </c>
      <c r="C52" s="38">
        <v>30</v>
      </c>
      <c r="D52" s="15">
        <v>2.5</v>
      </c>
      <c r="E52" s="15">
        <v>1.9</v>
      </c>
      <c r="F52" s="15">
        <v>17.2</v>
      </c>
      <c r="G52" s="15">
        <v>78</v>
      </c>
      <c r="H52" s="15">
        <v>0.12</v>
      </c>
      <c r="I52" s="15">
        <v>0.11</v>
      </c>
      <c r="J52" s="15">
        <v>29.5</v>
      </c>
      <c r="K52" s="15">
        <v>0.7</v>
      </c>
      <c r="L52" s="15">
        <v>19</v>
      </c>
      <c r="M52" s="15">
        <v>30</v>
      </c>
      <c r="N52" s="15">
        <v>5</v>
      </c>
      <c r="O52" s="15">
        <v>0.6</v>
      </c>
    </row>
    <row r="53" spans="1:15" s="18" customFormat="1" ht="18.75" customHeight="1">
      <c r="A53" s="6">
        <v>686</v>
      </c>
      <c r="B53" s="45" t="s">
        <v>35</v>
      </c>
      <c r="C53" s="46" t="s">
        <v>61</v>
      </c>
      <c r="D53" s="15">
        <v>0.2</v>
      </c>
      <c r="E53" s="15">
        <v>0</v>
      </c>
      <c r="F53" s="15">
        <v>14</v>
      </c>
      <c r="G53" s="15">
        <v>60</v>
      </c>
      <c r="H53" s="15">
        <v>0.06</v>
      </c>
      <c r="I53" s="16">
        <v>16.3</v>
      </c>
      <c r="J53" s="16">
        <v>0.01</v>
      </c>
      <c r="K53" s="15">
        <v>1.6</v>
      </c>
      <c r="L53" s="15">
        <v>8</v>
      </c>
      <c r="M53" s="15">
        <v>8</v>
      </c>
      <c r="N53" s="15">
        <v>4</v>
      </c>
      <c r="O53" s="15">
        <v>1</v>
      </c>
    </row>
    <row r="54" spans="1:15" s="18" customFormat="1">
      <c r="A54" s="6" t="s">
        <v>60</v>
      </c>
      <c r="B54" s="26"/>
      <c r="C54" s="8"/>
      <c r="D54" s="37">
        <f t="shared" ref="D54:O54" si="6">SUM(D51:D53)</f>
        <v>9.6999999999999993</v>
      </c>
      <c r="E54" s="37">
        <f t="shared" si="6"/>
        <v>13.59</v>
      </c>
      <c r="F54" s="37">
        <f t="shared" si="6"/>
        <v>32.53</v>
      </c>
      <c r="G54" s="37">
        <f t="shared" si="6"/>
        <v>314.7</v>
      </c>
      <c r="H54" s="37">
        <f t="shared" si="6"/>
        <v>170.18</v>
      </c>
      <c r="I54" s="37">
        <f t="shared" si="6"/>
        <v>122.41</v>
      </c>
      <c r="J54" s="37">
        <f t="shared" si="6"/>
        <v>29.51</v>
      </c>
      <c r="K54" s="37">
        <f t="shared" si="6"/>
        <v>3.6</v>
      </c>
      <c r="L54" s="37">
        <f t="shared" si="6"/>
        <v>39</v>
      </c>
      <c r="M54" s="37">
        <f t="shared" si="6"/>
        <v>47</v>
      </c>
      <c r="N54" s="37">
        <f t="shared" si="6"/>
        <v>19</v>
      </c>
      <c r="O54" s="37">
        <f t="shared" si="6"/>
        <v>29.6</v>
      </c>
    </row>
    <row r="55" spans="1:15" s="18" customFormat="1">
      <c r="A55" s="13" t="s">
        <v>60</v>
      </c>
      <c r="B55" s="5"/>
      <c r="C55" s="5"/>
      <c r="D55" s="24">
        <f t="shared" ref="D55:O55" si="7">SUM(D42,D49,D54)</f>
        <v>34.659999999999997</v>
      </c>
      <c r="E55" s="24">
        <f t="shared" si="7"/>
        <v>43.79</v>
      </c>
      <c r="F55" s="24">
        <f t="shared" si="7"/>
        <v>193.31</v>
      </c>
      <c r="G55" s="24">
        <f t="shared" si="7"/>
        <v>1313.9</v>
      </c>
      <c r="H55" s="24">
        <f t="shared" si="7"/>
        <v>172.44</v>
      </c>
      <c r="I55" s="24">
        <f t="shared" si="7"/>
        <v>139.51</v>
      </c>
      <c r="J55" s="24">
        <f t="shared" si="7"/>
        <v>58.03</v>
      </c>
      <c r="K55" s="24">
        <f t="shared" si="7"/>
        <v>15.47</v>
      </c>
      <c r="L55" s="24">
        <f t="shared" si="7"/>
        <v>126.28999999999999</v>
      </c>
      <c r="M55" s="24">
        <f t="shared" si="7"/>
        <v>184.20999999999998</v>
      </c>
      <c r="N55" s="24">
        <f t="shared" si="7"/>
        <v>73.77</v>
      </c>
      <c r="O55" s="24">
        <f t="shared" si="7"/>
        <v>37.92</v>
      </c>
    </row>
    <row r="56" spans="1:15" s="18" customFormat="1">
      <c r="C56" s="19"/>
      <c r="G56" s="27"/>
      <c r="O56" s="25"/>
    </row>
    <row r="57" spans="1:15" s="18" customFormat="1">
      <c r="C57" s="19"/>
      <c r="G57" s="27"/>
      <c r="O57" s="25"/>
    </row>
    <row r="58" spans="1:15" s="18" customFormat="1">
      <c r="C58" s="19"/>
      <c r="G58" s="27"/>
      <c r="O58" s="25"/>
    </row>
    <row r="59" spans="1:15" s="18" customFormat="1">
      <c r="C59" s="19"/>
      <c r="G59" s="27"/>
      <c r="O59" s="25"/>
    </row>
    <row r="60" spans="1:15" s="18" customFormat="1">
      <c r="C60" s="19"/>
      <c r="G60" s="27"/>
      <c r="O60" s="25"/>
    </row>
    <row r="61" spans="1:15" s="18" customFormat="1">
      <c r="C61" s="19"/>
      <c r="G61" s="27"/>
      <c r="O61" s="25"/>
    </row>
    <row r="62" spans="1:15" s="18" customFormat="1">
      <c r="C62" s="19"/>
      <c r="G62" s="27"/>
      <c r="O62" s="25"/>
    </row>
    <row r="63" spans="1:15" s="18" customFormat="1">
      <c r="C63" s="19"/>
      <c r="G63" s="27"/>
      <c r="O63" s="25"/>
    </row>
    <row r="64" spans="1:15" s="18" customFormat="1">
      <c r="C64" s="19"/>
      <c r="G64" s="27"/>
      <c r="O64" s="25"/>
    </row>
    <row r="65" spans="3:15" s="18" customFormat="1">
      <c r="C65" s="19"/>
      <c r="G65" s="27"/>
      <c r="O65" s="25"/>
    </row>
    <row r="66" spans="3:15" s="18" customFormat="1">
      <c r="C66" s="19"/>
      <c r="G66" s="27"/>
      <c r="O66" s="25"/>
    </row>
    <row r="67" spans="3:15" s="18" customFormat="1">
      <c r="C67" s="19"/>
      <c r="G67" s="27"/>
      <c r="O67" s="25"/>
    </row>
    <row r="68" spans="3:15" s="18" customFormat="1">
      <c r="C68" s="19"/>
      <c r="G68" s="27"/>
      <c r="O68" s="25"/>
    </row>
    <row r="69" spans="3:15" s="18" customFormat="1">
      <c r="C69" s="19"/>
      <c r="G69" s="27"/>
      <c r="O69" s="25"/>
    </row>
    <row r="70" spans="3:15" s="18" customFormat="1">
      <c r="C70" s="19"/>
      <c r="G70" s="27"/>
      <c r="O70" s="25"/>
    </row>
    <row r="71" spans="3:15" s="18" customFormat="1">
      <c r="C71" s="19"/>
      <c r="G71" s="27"/>
      <c r="O71" s="25"/>
    </row>
    <row r="72" spans="3:15" s="18" customFormat="1">
      <c r="C72" s="19"/>
      <c r="G72" s="27"/>
      <c r="O72" s="25"/>
    </row>
    <row r="73" spans="3:15" s="18" customFormat="1">
      <c r="C73" s="19"/>
      <c r="G73" s="27"/>
      <c r="O73" s="25"/>
    </row>
    <row r="74" spans="3:15" s="18" customFormat="1">
      <c r="C74" s="19"/>
      <c r="G74" s="27"/>
      <c r="O74" s="25"/>
    </row>
    <row r="75" spans="3:15" s="18" customFormat="1">
      <c r="C75" s="19"/>
      <c r="G75" s="27"/>
      <c r="O75" s="25"/>
    </row>
    <row r="76" spans="3:15" s="18" customFormat="1">
      <c r="C76" s="19"/>
      <c r="G76" s="27"/>
      <c r="O76" s="25"/>
    </row>
    <row r="77" spans="3:15" s="18" customFormat="1">
      <c r="C77" s="19"/>
      <c r="G77" s="27"/>
      <c r="O77" s="25"/>
    </row>
    <row r="78" spans="3:15" s="18" customFormat="1">
      <c r="C78" s="19"/>
      <c r="G78" s="27"/>
      <c r="O78" s="25"/>
    </row>
    <row r="79" spans="3:15" s="18" customFormat="1">
      <c r="C79" s="19"/>
      <c r="G79" s="27"/>
      <c r="O79" s="25"/>
    </row>
    <row r="80" spans="3:15" s="18" customFormat="1">
      <c r="C80" s="19"/>
      <c r="G80" s="27"/>
      <c r="O80" s="25"/>
    </row>
    <row r="81" spans="3:15" s="18" customFormat="1">
      <c r="C81" s="19"/>
      <c r="G81" s="27"/>
      <c r="O81" s="25"/>
    </row>
    <row r="82" spans="3:15" s="18" customFormat="1">
      <c r="C82" s="19"/>
      <c r="G82" s="27"/>
      <c r="O82" s="25"/>
    </row>
    <row r="83" spans="3:15" s="18" customFormat="1">
      <c r="C83" s="19"/>
      <c r="G83" s="27"/>
      <c r="O83" s="25"/>
    </row>
    <row r="84" spans="3:15" s="18" customFormat="1">
      <c r="C84" s="19"/>
      <c r="G84" s="27"/>
      <c r="O84" s="25"/>
    </row>
    <row r="85" spans="3:15" s="18" customFormat="1">
      <c r="C85" s="19"/>
      <c r="G85" s="27"/>
      <c r="O85" s="25"/>
    </row>
    <row r="86" spans="3:15" s="18" customFormat="1">
      <c r="C86" s="19"/>
      <c r="G86" s="27"/>
      <c r="O86" s="25"/>
    </row>
    <row r="87" spans="3:15" s="18" customFormat="1">
      <c r="C87" s="19"/>
      <c r="G87" s="27"/>
      <c r="O87" s="25"/>
    </row>
    <row r="88" spans="3:15" s="18" customFormat="1">
      <c r="C88" s="19"/>
      <c r="G88" s="27"/>
      <c r="O88" s="25"/>
    </row>
    <row r="89" spans="3:15" s="18" customFormat="1">
      <c r="C89" s="19"/>
      <c r="G89" s="27"/>
      <c r="O89" s="25"/>
    </row>
    <row r="90" spans="3:15" s="18" customFormat="1">
      <c r="C90" s="19"/>
      <c r="G90" s="27"/>
      <c r="O90" s="25"/>
    </row>
    <row r="91" spans="3:15" s="18" customFormat="1">
      <c r="C91" s="19"/>
      <c r="G91" s="27"/>
      <c r="O91" s="25"/>
    </row>
    <row r="92" spans="3:15" s="18" customFormat="1">
      <c r="C92" s="19"/>
      <c r="G92" s="27"/>
      <c r="O92" s="25"/>
    </row>
    <row r="93" spans="3:15" s="18" customFormat="1">
      <c r="C93" s="19"/>
      <c r="G93" s="27"/>
      <c r="O93" s="25"/>
    </row>
    <row r="94" spans="3:15" s="18" customFormat="1">
      <c r="C94" s="19"/>
      <c r="G94" s="27"/>
      <c r="O94" s="25"/>
    </row>
    <row r="95" spans="3:15" s="18" customFormat="1">
      <c r="C95" s="19"/>
      <c r="G95" s="27"/>
      <c r="O95" s="25"/>
    </row>
    <row r="96" spans="3:15" s="18" customFormat="1">
      <c r="C96" s="19"/>
      <c r="G96" s="27"/>
      <c r="O96" s="25"/>
    </row>
    <row r="97" spans="1:15" s="18" customFormat="1">
      <c r="C97" s="19"/>
      <c r="G97" s="27"/>
      <c r="O97" s="25"/>
    </row>
    <row r="98" spans="1:15" s="18" customFormat="1">
      <c r="C98" s="19"/>
      <c r="G98" s="27"/>
      <c r="O98" s="25"/>
    </row>
    <row r="99" spans="1:15" s="18" customFormat="1">
      <c r="C99" s="19"/>
      <c r="G99" s="27"/>
      <c r="O99" s="25"/>
    </row>
    <row r="100" spans="1:15" s="18" customFormat="1">
      <c r="C100" s="19"/>
    </row>
    <row r="101" spans="1:15" s="18" customFormat="1">
      <c r="B101" s="2" t="s">
        <v>0</v>
      </c>
      <c r="C101" s="18" t="s">
        <v>42</v>
      </c>
    </row>
    <row r="102" spans="1:15" s="18" customFormat="1">
      <c r="B102" s="2" t="s">
        <v>2</v>
      </c>
      <c r="C102" s="18" t="s">
        <v>3</v>
      </c>
    </row>
    <row r="103" spans="1:15" s="18" customFormat="1">
      <c r="B103" s="2" t="s">
        <v>4</v>
      </c>
      <c r="C103" s="18" t="s">
        <v>5</v>
      </c>
    </row>
    <row r="104" spans="1:15" s="18" customFormat="1" ht="45">
      <c r="A104" s="8" t="s">
        <v>6</v>
      </c>
      <c r="B104" s="9" t="s">
        <v>7</v>
      </c>
      <c r="C104" s="8" t="s">
        <v>8</v>
      </c>
      <c r="D104" s="9" t="s">
        <v>9</v>
      </c>
      <c r="E104" s="9"/>
      <c r="F104" s="9"/>
      <c r="G104" s="8" t="s">
        <v>10</v>
      </c>
      <c r="H104" s="9" t="s">
        <v>11</v>
      </c>
      <c r="I104" s="9"/>
      <c r="J104" s="9"/>
      <c r="K104" s="9"/>
      <c r="L104" s="9" t="s">
        <v>12</v>
      </c>
      <c r="M104" s="9"/>
      <c r="N104" s="9"/>
      <c r="O104" s="9"/>
    </row>
    <row r="105" spans="1:15" s="18" customFormat="1">
      <c r="A105" s="8"/>
      <c r="B105" s="9"/>
      <c r="C105" s="8"/>
      <c r="D105" s="8" t="s">
        <v>13</v>
      </c>
      <c r="E105" s="8" t="s">
        <v>14</v>
      </c>
      <c r="F105" s="8" t="s">
        <v>15</v>
      </c>
      <c r="G105" s="8"/>
      <c r="H105" s="8" t="s">
        <v>16</v>
      </c>
      <c r="I105" s="8" t="s">
        <v>17</v>
      </c>
      <c r="J105" s="8" t="s">
        <v>18</v>
      </c>
      <c r="K105" s="8" t="s">
        <v>19</v>
      </c>
      <c r="L105" s="8" t="s">
        <v>20</v>
      </c>
      <c r="M105" s="8" t="s">
        <v>21</v>
      </c>
      <c r="N105" s="8" t="s">
        <v>22</v>
      </c>
      <c r="O105" s="8" t="s">
        <v>23</v>
      </c>
    </row>
    <row r="106" spans="1:15" s="18" customFormat="1">
      <c r="A106" s="6" t="s">
        <v>24</v>
      </c>
      <c r="B106" s="10" t="s">
        <v>25</v>
      </c>
      <c r="C106" s="6" t="s">
        <v>26</v>
      </c>
      <c r="D106" s="6" t="s">
        <v>27</v>
      </c>
      <c r="E106" s="6" t="s">
        <v>28</v>
      </c>
      <c r="F106" s="6" t="s">
        <v>29</v>
      </c>
      <c r="G106" s="6" t="s">
        <v>30</v>
      </c>
      <c r="H106" s="6" t="s">
        <v>31</v>
      </c>
      <c r="I106" s="6" t="s">
        <v>32</v>
      </c>
      <c r="J106" s="6" t="s">
        <v>33</v>
      </c>
      <c r="K106" s="6">
        <v>12</v>
      </c>
      <c r="L106" s="6">
        <v>13</v>
      </c>
      <c r="M106" s="6">
        <v>14</v>
      </c>
      <c r="N106" s="6">
        <v>15</v>
      </c>
      <c r="O106" s="6">
        <v>16</v>
      </c>
    </row>
    <row r="107" spans="1:15" s="18" customFormat="1">
      <c r="A107" s="11"/>
      <c r="B107" s="17" t="s">
        <v>43</v>
      </c>
      <c r="C107" s="71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2"/>
      <c r="O107" s="73"/>
    </row>
    <row r="108" spans="1:15" s="18" customFormat="1" ht="37.5" customHeight="1">
      <c r="A108" s="6">
        <v>311</v>
      </c>
      <c r="B108" s="45" t="s">
        <v>64</v>
      </c>
      <c r="C108" s="46" t="s">
        <v>69</v>
      </c>
      <c r="D108" s="15">
        <v>8.8000000000000007</v>
      </c>
      <c r="E108" s="15">
        <v>18.2</v>
      </c>
      <c r="F108" s="15">
        <v>27</v>
      </c>
      <c r="G108" s="15">
        <v>230</v>
      </c>
      <c r="H108" s="15">
        <v>0.1</v>
      </c>
      <c r="I108" s="15">
        <v>0.09</v>
      </c>
      <c r="J108" s="15">
        <v>0</v>
      </c>
      <c r="K108" s="15">
        <v>0.2</v>
      </c>
      <c r="L108" s="15">
        <v>32</v>
      </c>
      <c r="M108" s="15">
        <v>15.7</v>
      </c>
      <c r="N108" s="15">
        <v>2.5</v>
      </c>
      <c r="O108" s="15">
        <v>1.7</v>
      </c>
    </row>
    <row r="109" spans="1:15" s="18" customFormat="1" ht="14.25" customHeight="1">
      <c r="A109" s="6"/>
      <c r="B109" s="12" t="s">
        <v>52</v>
      </c>
      <c r="C109" s="38">
        <v>30</v>
      </c>
      <c r="D109" s="15">
        <v>2.5</v>
      </c>
      <c r="E109" s="15">
        <v>1.9</v>
      </c>
      <c r="F109" s="15">
        <v>17.2</v>
      </c>
      <c r="G109" s="15">
        <v>78</v>
      </c>
      <c r="H109" s="15">
        <v>0.01</v>
      </c>
      <c r="I109" s="15">
        <v>0.32</v>
      </c>
      <c r="J109" s="15">
        <v>9.5</v>
      </c>
      <c r="K109" s="15">
        <v>0.7</v>
      </c>
      <c r="L109" s="15">
        <v>19</v>
      </c>
      <c r="M109" s="15">
        <v>30</v>
      </c>
      <c r="N109" s="15">
        <v>5</v>
      </c>
      <c r="O109" s="15">
        <v>0.6</v>
      </c>
    </row>
    <row r="110" spans="1:15" s="18" customFormat="1" ht="14.25" customHeight="1">
      <c r="A110" s="6">
        <v>686</v>
      </c>
      <c r="B110" s="45" t="s">
        <v>35</v>
      </c>
      <c r="C110" s="46" t="s">
        <v>61</v>
      </c>
      <c r="D110" s="15">
        <v>0.2</v>
      </c>
      <c r="E110" s="15">
        <v>0</v>
      </c>
      <c r="F110" s="15">
        <v>14</v>
      </c>
      <c r="G110" s="15">
        <v>60</v>
      </c>
      <c r="H110" s="15">
        <v>0.06</v>
      </c>
      <c r="I110" s="15">
        <v>0</v>
      </c>
      <c r="J110" s="15">
        <v>0</v>
      </c>
      <c r="K110" s="15">
        <v>1.6</v>
      </c>
      <c r="L110" s="15">
        <v>5</v>
      </c>
      <c r="M110" s="15">
        <v>8</v>
      </c>
      <c r="N110" s="15">
        <v>4</v>
      </c>
      <c r="O110" s="15">
        <v>1</v>
      </c>
    </row>
    <row r="111" spans="1:15" s="18" customFormat="1">
      <c r="A111" s="21" t="s">
        <v>40</v>
      </c>
      <c r="B111" s="12"/>
      <c r="C111" s="23"/>
      <c r="D111" s="16">
        <f>SUM(D108:D110)</f>
        <v>11.5</v>
      </c>
      <c r="E111" s="16">
        <f>SUM(E108:E110)</f>
        <v>20.099999999999998</v>
      </c>
      <c r="F111" s="16">
        <f>SUM(F108:F110)</f>
        <v>58.2</v>
      </c>
      <c r="G111" s="16">
        <v>368</v>
      </c>
      <c r="H111" s="16">
        <f t="shared" ref="H111:O111" si="8">SUM(H108:H110)</f>
        <v>0.16999999999999998</v>
      </c>
      <c r="I111" s="16">
        <f t="shared" si="8"/>
        <v>0.41000000000000003</v>
      </c>
      <c r="J111" s="16">
        <f t="shared" si="8"/>
        <v>9.5</v>
      </c>
      <c r="K111" s="16">
        <f t="shared" si="8"/>
        <v>2.5</v>
      </c>
      <c r="L111" s="16">
        <f t="shared" si="8"/>
        <v>56</v>
      </c>
      <c r="M111" s="16">
        <f t="shared" si="8"/>
        <v>53.7</v>
      </c>
      <c r="N111" s="16">
        <f t="shared" si="8"/>
        <v>11.5</v>
      </c>
      <c r="O111" s="16">
        <f t="shared" si="8"/>
        <v>3.3</v>
      </c>
    </row>
    <row r="112" spans="1:15" s="18" customFormat="1">
      <c r="A112" s="11"/>
      <c r="B112" s="17" t="s">
        <v>36</v>
      </c>
      <c r="C112" s="68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70"/>
    </row>
    <row r="113" spans="1:15" s="18" customFormat="1" ht="25.5" customHeight="1">
      <c r="A113" s="21">
        <v>45</v>
      </c>
      <c r="B113" s="56" t="s">
        <v>118</v>
      </c>
      <c r="C113" s="47" t="s">
        <v>100</v>
      </c>
      <c r="D113" s="16">
        <v>0.84</v>
      </c>
      <c r="E113" s="16">
        <v>0.2</v>
      </c>
      <c r="F113" s="16">
        <v>1.98</v>
      </c>
      <c r="G113" s="15">
        <v>34.200000000000003</v>
      </c>
      <c r="H113" s="16">
        <v>0.2</v>
      </c>
      <c r="I113" s="16">
        <v>9.7799999999999994</v>
      </c>
      <c r="J113" s="16">
        <v>1.1000000000000001</v>
      </c>
      <c r="K113" s="16">
        <v>1.5</v>
      </c>
      <c r="L113" s="16">
        <v>20</v>
      </c>
      <c r="M113" s="16">
        <v>26</v>
      </c>
      <c r="N113" s="16">
        <v>13</v>
      </c>
      <c r="O113" s="16">
        <v>0.8</v>
      </c>
    </row>
    <row r="114" spans="1:15" s="18" customFormat="1" ht="27.75" customHeight="1">
      <c r="A114" s="6">
        <v>111</v>
      </c>
      <c r="B114" s="45" t="s">
        <v>91</v>
      </c>
      <c r="C114" s="46" t="s">
        <v>58</v>
      </c>
      <c r="D114" s="15">
        <v>1.6</v>
      </c>
      <c r="E114" s="15">
        <v>4.16</v>
      </c>
      <c r="F114" s="15">
        <v>10.48</v>
      </c>
      <c r="G114" s="16">
        <v>184.8</v>
      </c>
      <c r="H114" s="15">
        <v>0.1</v>
      </c>
      <c r="I114" s="15">
        <v>6.1</v>
      </c>
      <c r="J114" s="15">
        <v>26</v>
      </c>
      <c r="K114" s="15">
        <v>2.6</v>
      </c>
      <c r="L114" s="15">
        <v>3</v>
      </c>
      <c r="M114" s="15">
        <v>5.9</v>
      </c>
      <c r="N114" s="15">
        <v>6</v>
      </c>
      <c r="O114" s="15">
        <v>12</v>
      </c>
    </row>
    <row r="115" spans="1:15" s="18" customFormat="1" ht="15" customHeight="1">
      <c r="A115" s="6">
        <v>377</v>
      </c>
      <c r="B115" s="45" t="s">
        <v>125</v>
      </c>
      <c r="C115" s="46" t="s">
        <v>111</v>
      </c>
      <c r="D115" s="15">
        <v>12</v>
      </c>
      <c r="E115" s="15">
        <v>11.4</v>
      </c>
      <c r="F115" s="15">
        <v>2.5</v>
      </c>
      <c r="G115" s="16">
        <v>164</v>
      </c>
      <c r="H115" s="15">
        <v>2.2999999999999998</v>
      </c>
      <c r="I115" s="15">
        <v>10</v>
      </c>
      <c r="J115" s="15">
        <v>7.4</v>
      </c>
      <c r="K115" s="15">
        <v>2.37</v>
      </c>
      <c r="L115" s="15">
        <v>15.54</v>
      </c>
      <c r="M115" s="15">
        <v>6.12</v>
      </c>
      <c r="N115" s="15">
        <v>5.9</v>
      </c>
      <c r="O115" s="15">
        <v>0.74</v>
      </c>
    </row>
    <row r="116" spans="1:15" s="18" customFormat="1" ht="18.75" customHeight="1">
      <c r="A116" s="6">
        <v>520</v>
      </c>
      <c r="B116" s="45" t="s">
        <v>57</v>
      </c>
      <c r="C116" s="38">
        <v>150</v>
      </c>
      <c r="D116" s="15">
        <v>3.15</v>
      </c>
      <c r="E116" s="15">
        <v>8.25</v>
      </c>
      <c r="F116" s="15">
        <v>21.9</v>
      </c>
      <c r="G116" s="15">
        <v>189</v>
      </c>
      <c r="H116" s="15">
        <v>0.2</v>
      </c>
      <c r="I116" s="15">
        <v>1.2</v>
      </c>
      <c r="J116" s="15">
        <v>3.22</v>
      </c>
      <c r="K116" s="15">
        <v>1.2</v>
      </c>
      <c r="L116" s="15">
        <v>9.6</v>
      </c>
      <c r="M116" s="15">
        <v>42.4</v>
      </c>
      <c r="N116" s="15">
        <v>7.7</v>
      </c>
      <c r="O116" s="15">
        <v>3</v>
      </c>
    </row>
    <row r="117" spans="1:15" s="18" customFormat="1" ht="35.25" customHeight="1">
      <c r="A117" s="6">
        <v>639</v>
      </c>
      <c r="B117" s="45" t="s">
        <v>121</v>
      </c>
      <c r="C117" s="38">
        <v>200</v>
      </c>
      <c r="D117" s="15">
        <v>0.4</v>
      </c>
      <c r="E117" s="15">
        <v>0</v>
      </c>
      <c r="F117" s="15">
        <v>23.6</v>
      </c>
      <c r="G117" s="16">
        <v>94</v>
      </c>
      <c r="H117" s="15">
        <v>0.04</v>
      </c>
      <c r="I117" s="15">
        <v>3.2</v>
      </c>
      <c r="J117" s="15">
        <v>0.3</v>
      </c>
      <c r="K117" s="15">
        <v>1.6</v>
      </c>
      <c r="L117" s="15">
        <v>3.6</v>
      </c>
      <c r="M117" s="15">
        <v>8</v>
      </c>
      <c r="N117" s="15">
        <v>2.1</v>
      </c>
      <c r="O117" s="15">
        <v>1</v>
      </c>
    </row>
    <row r="118" spans="1:15" s="18" customFormat="1" ht="15" customHeight="1">
      <c r="A118" s="6"/>
      <c r="B118" s="45" t="s">
        <v>81</v>
      </c>
      <c r="C118" s="57">
        <v>60</v>
      </c>
      <c r="D118" s="15">
        <v>3.3</v>
      </c>
      <c r="E118" s="15">
        <v>0.6</v>
      </c>
      <c r="F118" s="15">
        <v>30</v>
      </c>
      <c r="G118" s="15">
        <v>138.6</v>
      </c>
      <c r="H118" s="15">
        <v>0.06</v>
      </c>
      <c r="I118" s="15">
        <v>0</v>
      </c>
      <c r="J118" s="15">
        <v>0</v>
      </c>
      <c r="K118" s="15">
        <v>1.3</v>
      </c>
      <c r="L118" s="15">
        <v>21</v>
      </c>
      <c r="M118" s="15">
        <v>95</v>
      </c>
      <c r="N118" s="15">
        <v>28</v>
      </c>
      <c r="O118" s="15">
        <v>2</v>
      </c>
    </row>
    <row r="119" spans="1:15" s="18" customFormat="1">
      <c r="A119" s="21" t="s">
        <v>60</v>
      </c>
      <c r="B119" s="12"/>
      <c r="C119" s="23"/>
      <c r="D119" s="16">
        <f>SUM(D113:D118)</f>
        <v>21.29</v>
      </c>
      <c r="E119" s="16">
        <f>SUM(E113:E118)</f>
        <v>24.610000000000003</v>
      </c>
      <c r="F119" s="16">
        <f>SUM(F113:F118)</f>
        <v>90.460000000000008</v>
      </c>
      <c r="G119" s="16">
        <v>940</v>
      </c>
      <c r="H119" s="16">
        <f t="shared" ref="H119:O119" si="9">SUM(H113:H118)</f>
        <v>2.9</v>
      </c>
      <c r="I119" s="16">
        <f t="shared" si="9"/>
        <v>30.279999999999998</v>
      </c>
      <c r="J119" s="16">
        <f t="shared" si="9"/>
        <v>38.019999999999996</v>
      </c>
      <c r="K119" s="16">
        <f t="shared" si="9"/>
        <v>10.57</v>
      </c>
      <c r="L119" s="16">
        <f t="shared" si="9"/>
        <v>72.740000000000009</v>
      </c>
      <c r="M119" s="16">
        <f t="shared" si="9"/>
        <v>183.42</v>
      </c>
      <c r="N119" s="16">
        <f t="shared" si="9"/>
        <v>62.7</v>
      </c>
      <c r="O119" s="16">
        <f t="shared" si="9"/>
        <v>19.54</v>
      </c>
    </row>
    <row r="120" spans="1:15" s="18" customFormat="1">
      <c r="A120" s="11"/>
      <c r="B120" s="17" t="s">
        <v>37</v>
      </c>
      <c r="C120" s="68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70"/>
    </row>
    <row r="121" spans="1:15" s="18" customFormat="1" ht="13.5" customHeight="1">
      <c r="A121" s="6">
        <v>765</v>
      </c>
      <c r="B121" s="45" t="s">
        <v>77</v>
      </c>
      <c r="C121" s="57">
        <v>100</v>
      </c>
      <c r="D121" s="15">
        <v>1.1000000000000001</v>
      </c>
      <c r="E121" s="15">
        <v>6.4</v>
      </c>
      <c r="F121" s="15">
        <v>27</v>
      </c>
      <c r="G121" s="15">
        <v>260</v>
      </c>
      <c r="H121" s="15">
        <v>2</v>
      </c>
      <c r="I121" s="15">
        <v>0.8</v>
      </c>
      <c r="J121" s="15">
        <v>0.2</v>
      </c>
      <c r="K121" s="15">
        <v>1.6</v>
      </c>
      <c r="L121" s="15">
        <v>15.6</v>
      </c>
      <c r="M121" s="15">
        <v>8</v>
      </c>
      <c r="N121" s="15">
        <v>4</v>
      </c>
      <c r="O121" s="15">
        <v>1</v>
      </c>
    </row>
    <row r="122" spans="1:15" s="18" customFormat="1" ht="14.25" customHeight="1">
      <c r="A122" s="6">
        <v>685</v>
      </c>
      <c r="B122" s="53" t="s">
        <v>39</v>
      </c>
      <c r="C122" s="59">
        <v>200</v>
      </c>
      <c r="D122" s="15">
        <v>0.2</v>
      </c>
      <c r="E122" s="15">
        <v>0</v>
      </c>
      <c r="F122" s="15">
        <v>14</v>
      </c>
      <c r="G122" s="15">
        <v>55</v>
      </c>
      <c r="H122" s="15">
        <v>15</v>
      </c>
      <c r="I122" s="15">
        <v>90</v>
      </c>
      <c r="J122" s="15">
        <v>0.06</v>
      </c>
      <c r="K122" s="15">
        <v>0</v>
      </c>
      <c r="L122" s="15">
        <v>0</v>
      </c>
      <c r="M122" s="15">
        <v>1.6</v>
      </c>
      <c r="N122" s="15">
        <v>5</v>
      </c>
      <c r="O122" s="15">
        <v>0</v>
      </c>
    </row>
    <row r="123" spans="1:15" s="18" customFormat="1">
      <c r="A123" s="6" t="s">
        <v>60</v>
      </c>
      <c r="B123" s="12"/>
      <c r="C123" s="20"/>
      <c r="D123" s="15">
        <f t="shared" ref="D123:O123" si="10">SUM(D121:D122)</f>
        <v>1.3</v>
      </c>
      <c r="E123" s="15">
        <f t="shared" si="10"/>
        <v>6.4</v>
      </c>
      <c r="F123" s="15">
        <f t="shared" si="10"/>
        <v>41</v>
      </c>
      <c r="G123" s="15">
        <f t="shared" si="10"/>
        <v>315</v>
      </c>
      <c r="H123" s="15">
        <f t="shared" si="10"/>
        <v>17</v>
      </c>
      <c r="I123" s="15">
        <f t="shared" si="10"/>
        <v>90.8</v>
      </c>
      <c r="J123" s="15">
        <f t="shared" si="10"/>
        <v>0.26</v>
      </c>
      <c r="K123" s="15">
        <f t="shared" si="10"/>
        <v>1.6</v>
      </c>
      <c r="L123" s="15">
        <f t="shared" si="10"/>
        <v>15.6</v>
      </c>
      <c r="M123" s="15">
        <f t="shared" si="10"/>
        <v>9.6</v>
      </c>
      <c r="N123" s="15">
        <f t="shared" si="10"/>
        <v>9</v>
      </c>
      <c r="O123" s="15">
        <f t="shared" si="10"/>
        <v>1</v>
      </c>
    </row>
    <row r="124" spans="1:15" s="18" customFormat="1">
      <c r="A124" s="13" t="s">
        <v>60</v>
      </c>
      <c r="B124" s="5"/>
      <c r="C124" s="5"/>
      <c r="D124" s="24">
        <f>SUM(D111,D119,D123)</f>
        <v>34.089999999999996</v>
      </c>
      <c r="E124" s="24">
        <f>SUM(E111,E119,E123)</f>
        <v>51.11</v>
      </c>
      <c r="F124" s="24">
        <f>SUM(F111,F119,F123)</f>
        <v>189.66000000000003</v>
      </c>
      <c r="G124" s="24">
        <v>1623</v>
      </c>
      <c r="H124" s="24">
        <f t="shared" ref="H124:O124" si="11">SUM(H111,H119,H123)</f>
        <v>20.07</v>
      </c>
      <c r="I124" s="24">
        <f t="shared" si="11"/>
        <v>121.49</v>
      </c>
      <c r="J124" s="24">
        <f t="shared" si="11"/>
        <v>47.779999999999994</v>
      </c>
      <c r="K124" s="24">
        <f t="shared" si="11"/>
        <v>14.67</v>
      </c>
      <c r="L124" s="24">
        <f t="shared" si="11"/>
        <v>144.34</v>
      </c>
      <c r="M124" s="24">
        <f t="shared" si="11"/>
        <v>246.72</v>
      </c>
      <c r="N124" s="24">
        <f t="shared" si="11"/>
        <v>83.2</v>
      </c>
      <c r="O124" s="24">
        <f t="shared" si="11"/>
        <v>23.84</v>
      </c>
    </row>
    <row r="125" spans="1:15" s="18" customFormat="1">
      <c r="A125" s="28"/>
      <c r="B125" s="29"/>
      <c r="C125" s="29"/>
      <c r="D125" s="30"/>
      <c r="E125" s="30"/>
      <c r="F125" s="30"/>
      <c r="G125" s="30"/>
      <c r="H125" s="30"/>
      <c r="I125" s="30"/>
      <c r="J125" s="30"/>
      <c r="K125" s="31"/>
      <c r="L125" s="30"/>
      <c r="M125" s="30"/>
      <c r="N125" s="30"/>
      <c r="O125" s="30"/>
    </row>
    <row r="126" spans="1:15" s="18" customFormat="1">
      <c r="A126" s="28"/>
      <c r="B126" s="29"/>
      <c r="C126" s="29"/>
      <c r="D126" s="30"/>
      <c r="E126" s="30"/>
      <c r="F126" s="30"/>
      <c r="G126" s="30"/>
      <c r="H126" s="30"/>
      <c r="I126" s="30"/>
      <c r="J126" s="30"/>
      <c r="K126" s="31"/>
      <c r="L126" s="30"/>
      <c r="M126" s="30"/>
      <c r="N126" s="30"/>
      <c r="O126" s="30"/>
    </row>
    <row r="127" spans="1:15" s="18" customFormat="1">
      <c r="A127" s="28"/>
      <c r="B127" s="29"/>
      <c r="C127" s="29"/>
      <c r="D127" s="30"/>
      <c r="E127" s="30"/>
      <c r="F127" s="30"/>
      <c r="G127" s="30"/>
      <c r="H127" s="30"/>
      <c r="I127" s="30"/>
      <c r="J127" s="30"/>
      <c r="K127" s="31"/>
      <c r="L127" s="30"/>
      <c r="M127" s="30"/>
      <c r="N127" s="30"/>
      <c r="O127" s="30"/>
    </row>
    <row r="128" spans="1:15" s="18" customFormat="1">
      <c r="A128" s="28"/>
      <c r="B128" s="29"/>
      <c r="C128" s="29"/>
      <c r="D128" s="30"/>
      <c r="E128" s="30"/>
      <c r="F128" s="30"/>
      <c r="G128" s="30"/>
      <c r="H128" s="30"/>
      <c r="I128" s="30"/>
      <c r="J128" s="30"/>
      <c r="K128" s="31"/>
      <c r="L128" s="30"/>
      <c r="M128" s="30"/>
      <c r="N128" s="30"/>
      <c r="O128" s="30"/>
    </row>
    <row r="129" spans="1:15" s="18" customFormat="1">
      <c r="A129" s="28"/>
      <c r="B129" s="29"/>
      <c r="C129" s="29"/>
      <c r="D129" s="30"/>
      <c r="E129" s="30"/>
      <c r="F129" s="30"/>
      <c r="G129" s="30"/>
      <c r="H129" s="30"/>
      <c r="I129" s="30"/>
      <c r="J129" s="30"/>
      <c r="K129" s="31"/>
      <c r="L129" s="30"/>
      <c r="M129" s="30"/>
      <c r="N129" s="30"/>
      <c r="O129" s="30"/>
    </row>
    <row r="130" spans="1:15" s="18" customFormat="1">
      <c r="A130" s="28"/>
      <c r="B130" s="29"/>
      <c r="C130" s="29"/>
      <c r="D130" s="30"/>
      <c r="E130" s="30"/>
      <c r="F130" s="30"/>
      <c r="G130" s="30"/>
      <c r="H130" s="30"/>
      <c r="I130" s="30"/>
      <c r="J130" s="30"/>
      <c r="K130" s="31"/>
      <c r="L130" s="30"/>
      <c r="M130" s="30"/>
      <c r="N130" s="30"/>
      <c r="O130" s="30"/>
    </row>
    <row r="131" spans="1:15" s="18" customFormat="1">
      <c r="A131" s="28"/>
      <c r="B131" s="29"/>
      <c r="C131" s="29"/>
      <c r="D131" s="30"/>
      <c r="E131" s="30"/>
      <c r="F131" s="30"/>
      <c r="G131" s="30"/>
      <c r="H131" s="30"/>
      <c r="I131" s="30"/>
      <c r="J131" s="30"/>
      <c r="K131" s="31"/>
      <c r="L131" s="30"/>
      <c r="M131" s="30"/>
      <c r="N131" s="30"/>
      <c r="O131" s="30"/>
    </row>
    <row r="132" spans="1:15" s="18" customFormat="1">
      <c r="A132" s="28"/>
      <c r="B132" s="29"/>
      <c r="C132" s="29"/>
      <c r="D132" s="30"/>
      <c r="E132" s="30"/>
      <c r="F132" s="30"/>
      <c r="G132" s="30"/>
      <c r="H132" s="30"/>
      <c r="I132" s="30"/>
      <c r="J132" s="30"/>
      <c r="K132" s="31"/>
      <c r="L132" s="30"/>
      <c r="M132" s="30"/>
      <c r="N132" s="30"/>
      <c r="O132" s="30"/>
    </row>
    <row r="133" spans="1:15" s="18" customFormat="1">
      <c r="A133" s="28"/>
      <c r="B133" s="29"/>
      <c r="C133" s="29"/>
      <c r="D133" s="30"/>
      <c r="E133" s="30"/>
      <c r="F133" s="30"/>
      <c r="G133" s="30"/>
      <c r="H133" s="30"/>
      <c r="I133" s="30"/>
      <c r="J133" s="30"/>
      <c r="K133" s="31"/>
      <c r="L133" s="30"/>
      <c r="M133" s="30"/>
      <c r="N133" s="30"/>
      <c r="O133" s="30"/>
    </row>
    <row r="134" spans="1:15" s="18" customFormat="1">
      <c r="A134" s="28"/>
      <c r="B134" s="29"/>
      <c r="C134" s="29"/>
      <c r="D134" s="30"/>
      <c r="E134" s="30"/>
      <c r="F134" s="30"/>
      <c r="G134" s="30"/>
      <c r="H134" s="30"/>
      <c r="I134" s="30"/>
      <c r="J134" s="30"/>
      <c r="K134" s="31"/>
      <c r="L134" s="30"/>
      <c r="M134" s="30"/>
      <c r="N134" s="30"/>
      <c r="O134" s="30"/>
    </row>
    <row r="135" spans="1:15" s="18" customFormat="1">
      <c r="A135" s="28"/>
      <c r="B135" s="29"/>
      <c r="C135" s="29"/>
      <c r="D135" s="30"/>
      <c r="E135" s="30"/>
      <c r="F135" s="30"/>
      <c r="G135" s="30"/>
      <c r="H135" s="30"/>
      <c r="I135" s="30"/>
      <c r="J135" s="30"/>
      <c r="K135" s="31"/>
      <c r="L135" s="30"/>
      <c r="M135" s="30"/>
      <c r="N135" s="30"/>
      <c r="O135" s="30"/>
    </row>
    <row r="136" spans="1:15" s="18" customFormat="1">
      <c r="A136" s="28"/>
      <c r="B136" s="29"/>
      <c r="C136" s="29"/>
      <c r="D136" s="30"/>
      <c r="E136" s="30"/>
      <c r="F136" s="30"/>
      <c r="G136" s="30"/>
      <c r="H136" s="30"/>
      <c r="I136" s="30"/>
      <c r="J136" s="30"/>
      <c r="K136" s="31"/>
      <c r="L136" s="30"/>
      <c r="M136" s="30"/>
      <c r="N136" s="30"/>
      <c r="O136" s="30"/>
    </row>
    <row r="137" spans="1:15" s="18" customFormat="1">
      <c r="A137" s="28"/>
      <c r="B137" s="29"/>
      <c r="C137" s="29"/>
      <c r="D137" s="30"/>
      <c r="E137" s="30"/>
      <c r="F137" s="30"/>
      <c r="G137" s="30"/>
      <c r="H137" s="30"/>
      <c r="I137" s="30"/>
      <c r="J137" s="30"/>
      <c r="K137" s="31"/>
      <c r="L137" s="30"/>
      <c r="M137" s="30"/>
      <c r="N137" s="30"/>
      <c r="O137" s="30"/>
    </row>
    <row r="138" spans="1:15" s="18" customFormat="1">
      <c r="A138" s="28"/>
      <c r="B138" s="29"/>
      <c r="C138" s="29"/>
      <c r="D138" s="30"/>
      <c r="E138" s="30"/>
      <c r="F138" s="30"/>
      <c r="G138" s="30"/>
      <c r="H138" s="30"/>
      <c r="I138" s="30"/>
      <c r="J138" s="30"/>
      <c r="K138" s="31"/>
      <c r="L138" s="30"/>
      <c r="M138" s="30"/>
      <c r="N138" s="30"/>
      <c r="O138" s="30"/>
    </row>
    <row r="139" spans="1:15" s="18" customFormat="1">
      <c r="A139" s="28"/>
      <c r="B139" s="29"/>
      <c r="C139" s="29"/>
      <c r="D139" s="30"/>
      <c r="E139" s="30"/>
      <c r="F139" s="30"/>
      <c r="G139" s="30"/>
      <c r="H139" s="30"/>
      <c r="I139" s="30"/>
      <c r="J139" s="30"/>
      <c r="K139" s="31"/>
      <c r="L139" s="30"/>
      <c r="M139" s="30"/>
      <c r="N139" s="30"/>
      <c r="O139" s="30"/>
    </row>
    <row r="140" spans="1:15" s="18" customFormat="1">
      <c r="A140" s="28"/>
      <c r="B140" s="29"/>
      <c r="C140" s="29"/>
      <c r="D140" s="30"/>
      <c r="E140" s="30"/>
      <c r="F140" s="30"/>
      <c r="G140" s="30"/>
      <c r="H140" s="30"/>
      <c r="I140" s="30"/>
      <c r="J140" s="30"/>
      <c r="K140" s="31"/>
      <c r="L140" s="30"/>
      <c r="M140" s="30"/>
      <c r="N140" s="30"/>
      <c r="O140" s="30"/>
    </row>
    <row r="141" spans="1:15" s="18" customFormat="1">
      <c r="A141" s="28"/>
      <c r="B141" s="29"/>
      <c r="C141" s="29"/>
      <c r="D141" s="30"/>
      <c r="E141" s="30"/>
      <c r="F141" s="30"/>
      <c r="G141" s="30"/>
      <c r="H141" s="30"/>
      <c r="I141" s="30"/>
      <c r="J141" s="30"/>
      <c r="K141" s="31"/>
      <c r="L141" s="30"/>
      <c r="M141" s="30"/>
      <c r="N141" s="30"/>
      <c r="O141" s="30"/>
    </row>
    <row r="142" spans="1:15" s="18" customFormat="1">
      <c r="A142" s="28"/>
      <c r="B142" s="29"/>
      <c r="C142" s="29"/>
      <c r="D142" s="30"/>
      <c r="E142" s="30"/>
      <c r="F142" s="30"/>
      <c r="G142" s="30"/>
      <c r="H142" s="30"/>
      <c r="I142" s="30"/>
      <c r="J142" s="30"/>
      <c r="K142" s="31"/>
      <c r="L142" s="30"/>
      <c r="M142" s="30"/>
      <c r="N142" s="30"/>
      <c r="O142" s="30"/>
    </row>
    <row r="143" spans="1:15" s="18" customFormat="1">
      <c r="A143" s="28"/>
      <c r="B143" s="29"/>
      <c r="C143" s="29"/>
      <c r="D143" s="30"/>
      <c r="E143" s="30"/>
      <c r="F143" s="30"/>
      <c r="G143" s="30"/>
      <c r="H143" s="30"/>
      <c r="I143" s="30"/>
      <c r="J143" s="30"/>
      <c r="K143" s="31"/>
      <c r="L143" s="30"/>
      <c r="M143" s="30"/>
      <c r="N143" s="30"/>
      <c r="O143" s="30"/>
    </row>
    <row r="144" spans="1:15" s="18" customFormat="1">
      <c r="A144" s="28"/>
      <c r="B144" s="29"/>
      <c r="C144" s="29"/>
      <c r="D144" s="30"/>
      <c r="E144" s="30"/>
      <c r="F144" s="30"/>
      <c r="G144" s="30"/>
      <c r="H144" s="30"/>
      <c r="I144" s="30"/>
      <c r="J144" s="30"/>
      <c r="K144" s="31"/>
      <c r="L144" s="30"/>
      <c r="M144" s="30"/>
      <c r="N144" s="30"/>
      <c r="O144" s="30"/>
    </row>
    <row r="145" spans="1:15" s="18" customFormat="1">
      <c r="A145" s="28"/>
      <c r="B145" s="29"/>
      <c r="C145" s="29"/>
      <c r="D145" s="30"/>
      <c r="E145" s="30"/>
      <c r="F145" s="30"/>
      <c r="G145" s="30"/>
      <c r="H145" s="30"/>
      <c r="I145" s="30"/>
      <c r="J145" s="30"/>
      <c r="K145" s="31"/>
      <c r="L145" s="30"/>
      <c r="M145" s="30"/>
      <c r="N145" s="30"/>
      <c r="O145" s="30"/>
    </row>
    <row r="146" spans="1:15" s="18" customFormat="1">
      <c r="A146" s="28"/>
      <c r="B146" s="29"/>
      <c r="C146" s="29"/>
      <c r="D146" s="30"/>
      <c r="E146" s="30"/>
      <c r="F146" s="30"/>
      <c r="G146" s="30"/>
      <c r="H146" s="30"/>
      <c r="I146" s="30"/>
      <c r="J146" s="30"/>
      <c r="K146" s="31"/>
      <c r="L146" s="30"/>
      <c r="M146" s="30"/>
      <c r="N146" s="30"/>
      <c r="O146" s="30"/>
    </row>
    <row r="147" spans="1:15" s="18" customFormat="1">
      <c r="A147" s="28"/>
      <c r="B147" s="29"/>
      <c r="C147" s="29"/>
      <c r="D147" s="30"/>
      <c r="E147" s="30"/>
      <c r="F147" s="30"/>
      <c r="G147" s="30"/>
      <c r="H147" s="30"/>
      <c r="I147" s="30"/>
      <c r="J147" s="30"/>
      <c r="K147" s="31"/>
      <c r="L147" s="30"/>
      <c r="M147" s="30"/>
      <c r="N147" s="30"/>
      <c r="O147" s="30"/>
    </row>
    <row r="148" spans="1:15" s="18" customFormat="1">
      <c r="A148" s="28"/>
      <c r="B148" s="29"/>
      <c r="C148" s="29"/>
      <c r="D148" s="30"/>
      <c r="E148" s="30"/>
      <c r="F148" s="30"/>
      <c r="G148" s="30"/>
      <c r="H148" s="30"/>
      <c r="I148" s="30"/>
      <c r="J148" s="30"/>
      <c r="K148" s="31"/>
      <c r="L148" s="30"/>
      <c r="M148" s="30"/>
      <c r="N148" s="30"/>
      <c r="O148" s="30"/>
    </row>
    <row r="149" spans="1:15" s="18" customFormat="1">
      <c r="A149" s="28"/>
      <c r="B149" s="29"/>
      <c r="C149" s="29"/>
      <c r="D149" s="30"/>
      <c r="E149" s="30"/>
      <c r="F149" s="30"/>
      <c r="G149" s="30"/>
      <c r="H149" s="30"/>
      <c r="I149" s="30"/>
      <c r="J149" s="30"/>
      <c r="K149" s="31"/>
      <c r="L149" s="30"/>
      <c r="M149" s="30"/>
      <c r="N149" s="30"/>
      <c r="O149" s="30"/>
    </row>
    <row r="150" spans="1:15" s="18" customFormat="1">
      <c r="A150" s="28"/>
      <c r="B150" s="29"/>
      <c r="C150" s="29"/>
      <c r="D150" s="30"/>
      <c r="E150" s="30"/>
      <c r="F150" s="30"/>
      <c r="G150" s="30"/>
      <c r="H150" s="30"/>
      <c r="I150" s="30"/>
      <c r="J150" s="30"/>
      <c r="K150" s="31"/>
      <c r="L150" s="30"/>
      <c r="M150" s="30"/>
      <c r="N150" s="30"/>
      <c r="O150" s="30"/>
    </row>
    <row r="151" spans="1:15" s="18" customFormat="1">
      <c r="A151" s="28"/>
      <c r="B151" s="29"/>
      <c r="C151" s="29"/>
      <c r="D151" s="30"/>
      <c r="E151" s="30"/>
      <c r="F151" s="30"/>
      <c r="G151" s="30"/>
      <c r="H151" s="30"/>
      <c r="I151" s="30"/>
      <c r="J151" s="30"/>
      <c r="K151" s="31"/>
      <c r="L151" s="30"/>
      <c r="M151" s="30"/>
      <c r="N151" s="30"/>
      <c r="O151" s="30"/>
    </row>
    <row r="152" spans="1:15" s="18" customFormat="1">
      <c r="A152" s="28"/>
      <c r="B152" s="29"/>
      <c r="C152" s="29"/>
      <c r="D152" s="30"/>
      <c r="E152" s="30"/>
      <c r="F152" s="30"/>
      <c r="G152" s="30"/>
      <c r="H152" s="30"/>
      <c r="I152" s="30"/>
      <c r="J152" s="30"/>
      <c r="K152" s="31"/>
      <c r="L152" s="30"/>
      <c r="M152" s="30"/>
      <c r="N152" s="30"/>
      <c r="O152" s="30"/>
    </row>
    <row r="153" spans="1:15" s="18" customFormat="1">
      <c r="A153" s="28"/>
      <c r="B153" s="29"/>
      <c r="C153" s="29"/>
      <c r="D153" s="30"/>
      <c r="E153" s="30"/>
      <c r="F153" s="30"/>
      <c r="G153" s="30"/>
      <c r="H153" s="30"/>
      <c r="I153" s="30"/>
      <c r="J153" s="30"/>
      <c r="K153" s="31"/>
      <c r="L153" s="30"/>
      <c r="M153" s="30"/>
      <c r="N153" s="30"/>
      <c r="O153" s="30"/>
    </row>
    <row r="154" spans="1:15" s="18" customFormat="1">
      <c r="A154" s="28"/>
      <c r="B154" s="29"/>
      <c r="C154" s="29"/>
      <c r="D154" s="30"/>
      <c r="E154" s="30"/>
      <c r="F154" s="30"/>
      <c r="G154" s="30"/>
      <c r="H154" s="30"/>
      <c r="I154" s="30"/>
      <c r="J154" s="30"/>
      <c r="K154" s="31"/>
      <c r="L154" s="30"/>
      <c r="M154" s="30"/>
      <c r="N154" s="30"/>
      <c r="O154" s="30"/>
    </row>
    <row r="155" spans="1:15" s="18" customFormat="1">
      <c r="A155" s="28"/>
      <c r="B155" s="29"/>
      <c r="C155" s="29"/>
      <c r="D155" s="30"/>
      <c r="E155" s="30"/>
      <c r="F155" s="30"/>
      <c r="G155" s="30"/>
      <c r="H155" s="30"/>
      <c r="I155" s="30"/>
      <c r="J155" s="30"/>
      <c r="K155" s="31"/>
      <c r="L155" s="30"/>
      <c r="M155" s="30"/>
      <c r="N155" s="30"/>
      <c r="O155" s="30"/>
    </row>
    <row r="156" spans="1:15" s="18" customFormat="1">
      <c r="A156" s="28"/>
      <c r="B156" s="29"/>
      <c r="C156" s="29"/>
      <c r="D156" s="30"/>
      <c r="E156" s="30"/>
      <c r="F156" s="30"/>
      <c r="G156" s="30"/>
      <c r="H156" s="30"/>
      <c r="I156" s="30"/>
      <c r="J156" s="30"/>
      <c r="K156" s="31"/>
      <c r="L156" s="30"/>
      <c r="M156" s="30"/>
      <c r="N156" s="30"/>
      <c r="O156" s="30"/>
    </row>
    <row r="157" spans="1:15" s="18" customFormat="1">
      <c r="A157" s="28"/>
      <c r="B157" s="29"/>
      <c r="C157" s="29"/>
      <c r="D157" s="30"/>
      <c r="E157" s="30"/>
      <c r="F157" s="30"/>
      <c r="G157" s="30"/>
      <c r="H157" s="30"/>
      <c r="I157" s="30"/>
      <c r="J157" s="30"/>
      <c r="K157" s="31"/>
      <c r="L157" s="30"/>
      <c r="M157" s="30"/>
      <c r="N157" s="30"/>
      <c r="O157" s="30"/>
    </row>
    <row r="158" spans="1:15" s="18" customFormat="1">
      <c r="A158" s="28"/>
      <c r="B158" s="29"/>
      <c r="C158" s="29"/>
      <c r="D158" s="30"/>
      <c r="E158" s="30"/>
      <c r="F158" s="30"/>
      <c r="G158" s="30"/>
      <c r="H158" s="30"/>
      <c r="I158" s="30"/>
      <c r="J158" s="30"/>
      <c r="K158" s="31"/>
      <c r="L158" s="30"/>
      <c r="M158" s="30"/>
      <c r="N158" s="30"/>
      <c r="O158" s="30"/>
    </row>
    <row r="159" spans="1:15" s="18" customFormat="1">
      <c r="A159" s="28"/>
      <c r="B159" s="29"/>
      <c r="C159" s="29"/>
      <c r="D159" s="30"/>
      <c r="E159" s="30"/>
      <c r="F159" s="30"/>
      <c r="G159" s="30"/>
      <c r="H159" s="30"/>
      <c r="I159" s="30"/>
      <c r="J159" s="30"/>
      <c r="K159" s="31"/>
      <c r="L159" s="30"/>
      <c r="M159" s="30"/>
      <c r="N159" s="30"/>
      <c r="O159" s="30"/>
    </row>
    <row r="160" spans="1:15" s="18" customFormat="1">
      <c r="A160" s="28"/>
      <c r="B160" s="29"/>
      <c r="C160" s="29"/>
      <c r="D160" s="30"/>
      <c r="E160" s="30"/>
      <c r="F160" s="30"/>
      <c r="G160" s="30"/>
      <c r="H160" s="30"/>
      <c r="I160" s="30"/>
      <c r="J160" s="30"/>
      <c r="K160" s="31"/>
      <c r="L160" s="30"/>
      <c r="M160" s="30"/>
      <c r="N160" s="30"/>
      <c r="O160" s="30"/>
    </row>
    <row r="161" spans="1:15" s="18" customFormat="1">
      <c r="A161" s="28"/>
      <c r="B161" s="29"/>
      <c r="C161" s="29"/>
      <c r="D161" s="30"/>
      <c r="E161" s="30"/>
      <c r="F161" s="30"/>
      <c r="G161" s="30"/>
      <c r="H161" s="30"/>
      <c r="I161" s="30"/>
      <c r="J161" s="30"/>
      <c r="K161" s="31"/>
      <c r="L161" s="30"/>
      <c r="M161" s="30"/>
      <c r="N161" s="30"/>
      <c r="O161" s="30"/>
    </row>
    <row r="162" spans="1:15" s="18" customFormat="1">
      <c r="A162" s="28"/>
      <c r="B162" s="29"/>
      <c r="C162" s="29"/>
      <c r="D162" s="30"/>
      <c r="E162" s="30"/>
      <c r="F162" s="30"/>
      <c r="G162" s="30"/>
      <c r="H162" s="30"/>
      <c r="I162" s="30"/>
      <c r="J162" s="30"/>
      <c r="K162" s="31"/>
      <c r="L162" s="30"/>
      <c r="M162" s="30"/>
      <c r="N162" s="30"/>
      <c r="O162" s="30"/>
    </row>
    <row r="163" spans="1:15" s="18" customFormat="1">
      <c r="A163" s="28"/>
      <c r="B163" s="29"/>
      <c r="C163" s="29"/>
      <c r="D163" s="30"/>
      <c r="E163" s="30"/>
      <c r="F163" s="30"/>
      <c r="G163" s="30"/>
      <c r="H163" s="30"/>
      <c r="I163" s="30"/>
      <c r="J163" s="30"/>
      <c r="K163" s="31"/>
      <c r="L163" s="30"/>
      <c r="M163" s="30"/>
      <c r="N163" s="30"/>
      <c r="O163" s="30"/>
    </row>
    <row r="164" spans="1:15" s="18" customFormat="1">
      <c r="A164" s="28"/>
      <c r="B164" s="29"/>
      <c r="C164" s="29"/>
      <c r="D164" s="30"/>
      <c r="E164" s="30"/>
      <c r="F164" s="30"/>
      <c r="G164" s="30"/>
      <c r="H164" s="30"/>
      <c r="I164" s="30"/>
      <c r="J164" s="30"/>
      <c r="K164" s="31"/>
      <c r="L164" s="30"/>
      <c r="M164" s="30"/>
      <c r="N164" s="30"/>
      <c r="O164" s="30"/>
    </row>
    <row r="165" spans="1:15" s="18" customFormat="1">
      <c r="A165" s="28"/>
      <c r="B165" s="29"/>
      <c r="C165" s="29"/>
      <c r="D165" s="30"/>
      <c r="E165" s="30"/>
      <c r="F165" s="30"/>
      <c r="G165" s="30"/>
      <c r="H165" s="30"/>
      <c r="I165" s="30"/>
      <c r="J165" s="30"/>
      <c r="K165" s="31"/>
      <c r="L165" s="30"/>
      <c r="M165" s="30"/>
      <c r="N165" s="30"/>
      <c r="O165" s="30"/>
    </row>
    <row r="166" spans="1:15" s="18" customFormat="1">
      <c r="A166" s="28"/>
      <c r="B166" s="29"/>
      <c r="C166" s="29"/>
      <c r="D166" s="30"/>
      <c r="E166" s="30"/>
      <c r="F166" s="30"/>
      <c r="G166" s="30"/>
      <c r="H166" s="30"/>
      <c r="I166" s="30"/>
      <c r="J166" s="30"/>
      <c r="K166" s="31"/>
      <c r="L166" s="30"/>
      <c r="M166" s="30"/>
      <c r="N166" s="30"/>
      <c r="O166" s="30"/>
    </row>
    <row r="167" spans="1:15" s="18" customFormat="1">
      <c r="A167" s="28"/>
      <c r="B167" s="29"/>
      <c r="C167" s="29"/>
      <c r="D167" s="30"/>
      <c r="E167" s="30"/>
      <c r="F167" s="30"/>
      <c r="G167" s="30"/>
      <c r="H167" s="30"/>
      <c r="I167" s="30"/>
      <c r="J167" s="30"/>
      <c r="K167" s="31"/>
      <c r="L167" s="30"/>
      <c r="M167" s="30"/>
      <c r="N167" s="30"/>
      <c r="O167" s="30"/>
    </row>
    <row r="168" spans="1:15" s="18" customFormat="1">
      <c r="A168" s="28"/>
      <c r="B168" s="29"/>
      <c r="C168" s="29"/>
      <c r="D168" s="30"/>
      <c r="E168" s="30"/>
      <c r="F168" s="30"/>
      <c r="G168" s="30"/>
      <c r="H168" s="30"/>
      <c r="I168" s="30"/>
      <c r="J168" s="30"/>
      <c r="K168" s="31"/>
      <c r="L168" s="30"/>
      <c r="M168" s="30"/>
      <c r="N168" s="30"/>
      <c r="O168" s="30"/>
    </row>
    <row r="169" spans="1:15" s="18" customFormat="1" ht="9.75" customHeight="1">
      <c r="A169" s="28"/>
      <c r="B169" s="29"/>
      <c r="C169" s="29"/>
      <c r="D169" s="30"/>
      <c r="E169" s="30"/>
      <c r="F169" s="30"/>
      <c r="G169" s="30"/>
      <c r="H169" s="30"/>
      <c r="I169" s="30"/>
      <c r="J169" s="30"/>
      <c r="K169" s="31"/>
      <c r="L169" s="30"/>
      <c r="M169" s="30"/>
      <c r="N169" s="30"/>
      <c r="O169" s="30"/>
    </row>
    <row r="170" spans="1:15" s="18" customFormat="1">
      <c r="A170" s="3"/>
      <c r="C170" s="19"/>
    </row>
    <row r="171" spans="1:15" s="18" customFormat="1">
      <c r="B171" s="2" t="s">
        <v>0</v>
      </c>
      <c r="C171" s="18" t="s">
        <v>45</v>
      </c>
    </row>
    <row r="172" spans="1:15" s="18" customFormat="1">
      <c r="B172" s="2" t="s">
        <v>2</v>
      </c>
      <c r="C172" s="18" t="s">
        <v>3</v>
      </c>
    </row>
    <row r="173" spans="1:15" s="18" customFormat="1">
      <c r="B173" s="2" t="s">
        <v>4</v>
      </c>
      <c r="C173" s="18" t="s">
        <v>5</v>
      </c>
    </row>
    <row r="174" spans="1:15" s="18" customFormat="1" ht="45">
      <c r="A174" s="8" t="s">
        <v>6</v>
      </c>
      <c r="B174" s="9" t="s">
        <v>7</v>
      </c>
      <c r="C174" s="8" t="s">
        <v>8</v>
      </c>
      <c r="D174" s="9" t="s">
        <v>9</v>
      </c>
      <c r="E174" s="9"/>
      <c r="F174" s="9"/>
      <c r="G174" s="8" t="s">
        <v>10</v>
      </c>
      <c r="H174" s="9" t="s">
        <v>11</v>
      </c>
      <c r="I174" s="9"/>
      <c r="J174" s="9"/>
      <c r="K174" s="9"/>
      <c r="L174" s="9" t="s">
        <v>12</v>
      </c>
      <c r="M174" s="9"/>
      <c r="N174" s="9"/>
      <c r="O174" s="9"/>
    </row>
    <row r="175" spans="1:15" s="18" customFormat="1">
      <c r="A175" s="8"/>
      <c r="B175" s="9"/>
      <c r="C175" s="8"/>
      <c r="D175" s="8" t="s">
        <v>13</v>
      </c>
      <c r="E175" s="8" t="s">
        <v>14</v>
      </c>
      <c r="F175" s="8" t="s">
        <v>15</v>
      </c>
      <c r="G175" s="8"/>
      <c r="H175" s="8" t="s">
        <v>16</v>
      </c>
      <c r="I175" s="8" t="s">
        <v>17</v>
      </c>
      <c r="J175" s="8" t="s">
        <v>18</v>
      </c>
      <c r="K175" s="8" t="s">
        <v>19</v>
      </c>
      <c r="L175" s="8" t="s">
        <v>20</v>
      </c>
      <c r="M175" s="8" t="s">
        <v>21</v>
      </c>
      <c r="N175" s="8" t="s">
        <v>22</v>
      </c>
      <c r="O175" s="8" t="s">
        <v>23</v>
      </c>
    </row>
    <row r="176" spans="1:15" s="18" customFormat="1">
      <c r="A176" s="6" t="s">
        <v>24</v>
      </c>
      <c r="B176" s="10" t="s">
        <v>25</v>
      </c>
      <c r="C176" s="6" t="s">
        <v>26</v>
      </c>
      <c r="D176" s="6" t="s">
        <v>27</v>
      </c>
      <c r="E176" s="6" t="s">
        <v>28</v>
      </c>
      <c r="F176" s="6" t="s">
        <v>29</v>
      </c>
      <c r="G176" s="6" t="s">
        <v>30</v>
      </c>
      <c r="H176" s="6" t="s">
        <v>31</v>
      </c>
      <c r="I176" s="6" t="s">
        <v>32</v>
      </c>
      <c r="J176" s="6" t="s">
        <v>33</v>
      </c>
      <c r="K176" s="6">
        <v>12</v>
      </c>
      <c r="L176" s="6">
        <v>13</v>
      </c>
      <c r="M176" s="6">
        <v>14</v>
      </c>
      <c r="N176" s="6">
        <v>15</v>
      </c>
      <c r="O176" s="6">
        <v>16</v>
      </c>
    </row>
    <row r="177" spans="1:15" s="18" customFormat="1">
      <c r="A177" s="11"/>
      <c r="B177" s="17" t="s">
        <v>34</v>
      </c>
      <c r="C177" s="71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3"/>
    </row>
    <row r="178" spans="1:15" s="18" customFormat="1" ht="22.5">
      <c r="A178" s="8">
        <v>6</v>
      </c>
      <c r="B178" s="45" t="s">
        <v>72</v>
      </c>
      <c r="C178" s="52" t="s">
        <v>73</v>
      </c>
      <c r="D178" s="37">
        <v>5.2</v>
      </c>
      <c r="E178" s="37">
        <v>8.3000000000000007</v>
      </c>
      <c r="F178" s="37">
        <v>7.6</v>
      </c>
      <c r="G178" s="15">
        <v>181</v>
      </c>
      <c r="H178" s="37">
        <v>0.25</v>
      </c>
      <c r="I178" s="37">
        <v>1.9</v>
      </c>
      <c r="J178" s="37">
        <v>53.2</v>
      </c>
      <c r="K178" s="37">
        <v>1.1000000000000001</v>
      </c>
      <c r="L178" s="37">
        <v>11</v>
      </c>
      <c r="M178" s="37">
        <v>8.3000000000000007</v>
      </c>
      <c r="N178" s="37">
        <v>29</v>
      </c>
      <c r="O178" s="37">
        <v>1</v>
      </c>
    </row>
    <row r="179" spans="1:15" s="18" customFormat="1" ht="16.5" customHeight="1">
      <c r="A179" s="21">
        <v>685</v>
      </c>
      <c r="B179" s="45" t="s">
        <v>39</v>
      </c>
      <c r="C179" s="46" t="s">
        <v>80</v>
      </c>
      <c r="D179" s="15">
        <v>0.2</v>
      </c>
      <c r="E179" s="15">
        <v>0</v>
      </c>
      <c r="F179" s="15">
        <v>14</v>
      </c>
      <c r="G179" s="15">
        <v>55</v>
      </c>
      <c r="H179" s="15">
        <v>0.01</v>
      </c>
      <c r="I179" s="15">
        <v>0.23</v>
      </c>
      <c r="J179" s="15">
        <v>2.6</v>
      </c>
      <c r="K179" s="15">
        <v>0.7</v>
      </c>
      <c r="L179" s="15">
        <v>19</v>
      </c>
      <c r="M179" s="15">
        <v>30</v>
      </c>
      <c r="N179" s="15">
        <v>5</v>
      </c>
      <c r="O179" s="15">
        <v>0.6</v>
      </c>
    </row>
    <row r="180" spans="1:15" s="18" customFormat="1" ht="16.5" customHeight="1">
      <c r="A180" s="21" t="s">
        <v>60</v>
      </c>
      <c r="B180" s="32"/>
      <c r="C180" s="33"/>
      <c r="D180" s="16">
        <f t="shared" ref="D180:O180" si="12">SUM(D178:D179)</f>
        <v>5.4</v>
      </c>
      <c r="E180" s="16">
        <f t="shared" si="12"/>
        <v>8.3000000000000007</v>
      </c>
      <c r="F180" s="16">
        <f t="shared" si="12"/>
        <v>21.6</v>
      </c>
      <c r="G180" s="16">
        <f t="shared" si="12"/>
        <v>236</v>
      </c>
      <c r="H180" s="16">
        <f t="shared" si="12"/>
        <v>0.26</v>
      </c>
      <c r="I180" s="16">
        <f t="shared" si="12"/>
        <v>2.13</v>
      </c>
      <c r="J180" s="16">
        <f t="shared" si="12"/>
        <v>55.800000000000004</v>
      </c>
      <c r="K180" s="16">
        <f t="shared" si="12"/>
        <v>1.8</v>
      </c>
      <c r="L180" s="16">
        <f t="shared" si="12"/>
        <v>30</v>
      </c>
      <c r="M180" s="16">
        <f t="shared" si="12"/>
        <v>38.299999999999997</v>
      </c>
      <c r="N180" s="16">
        <f t="shared" si="12"/>
        <v>34</v>
      </c>
      <c r="O180" s="16">
        <f t="shared" si="12"/>
        <v>1.6</v>
      </c>
    </row>
    <row r="181" spans="1:15" s="18" customFormat="1">
      <c r="A181" s="11"/>
      <c r="B181" s="17" t="s">
        <v>36</v>
      </c>
      <c r="C181" s="68"/>
      <c r="D181" s="69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70"/>
    </row>
    <row r="182" spans="1:15" s="18" customFormat="1" ht="43.5" customHeight="1">
      <c r="A182" s="6">
        <v>45</v>
      </c>
      <c r="B182" s="45" t="s">
        <v>56</v>
      </c>
      <c r="C182" s="46" t="s">
        <v>100</v>
      </c>
      <c r="D182" s="15">
        <v>0.78</v>
      </c>
      <c r="E182" s="15">
        <v>3</v>
      </c>
      <c r="F182" s="15">
        <v>4.8</v>
      </c>
      <c r="G182" s="15">
        <v>50.4</v>
      </c>
      <c r="H182" s="15">
        <v>2.2999999999999998</v>
      </c>
      <c r="I182" s="15">
        <v>10</v>
      </c>
      <c r="J182" s="15">
        <v>0.86</v>
      </c>
      <c r="K182" s="15">
        <v>0.1</v>
      </c>
      <c r="L182" s="15">
        <v>3</v>
      </c>
      <c r="M182" s="15">
        <v>0.1</v>
      </c>
      <c r="N182" s="15">
        <v>6.6</v>
      </c>
      <c r="O182" s="15">
        <v>0.4</v>
      </c>
    </row>
    <row r="183" spans="1:15" s="18" customFormat="1" ht="22.5">
      <c r="A183" s="6">
        <v>95</v>
      </c>
      <c r="B183" s="12" t="s">
        <v>101</v>
      </c>
      <c r="C183" s="20" t="s">
        <v>59</v>
      </c>
      <c r="D183" s="15">
        <v>16.399999999999999</v>
      </c>
      <c r="E183" s="15">
        <v>18.72</v>
      </c>
      <c r="F183" s="15">
        <v>3.2</v>
      </c>
      <c r="G183" s="15">
        <v>102</v>
      </c>
      <c r="H183" s="15">
        <v>2.06</v>
      </c>
      <c r="I183" s="15">
        <v>9</v>
      </c>
      <c r="J183" s="15">
        <v>7.9</v>
      </c>
      <c r="K183" s="15">
        <v>0.2</v>
      </c>
      <c r="L183" s="15">
        <v>4.8</v>
      </c>
      <c r="M183" s="15">
        <v>3.9</v>
      </c>
      <c r="N183" s="15">
        <v>15</v>
      </c>
      <c r="O183" s="15">
        <v>1</v>
      </c>
    </row>
    <row r="184" spans="1:15" s="18" customFormat="1" ht="24" customHeight="1">
      <c r="A184" s="6">
        <v>443</v>
      </c>
      <c r="B184" s="45" t="s">
        <v>62</v>
      </c>
      <c r="C184" s="57" t="s">
        <v>87</v>
      </c>
      <c r="D184" s="15">
        <v>13.8</v>
      </c>
      <c r="E184" s="15">
        <v>5.3</v>
      </c>
      <c r="F184" s="15">
        <v>3.5</v>
      </c>
      <c r="G184" s="15">
        <v>119</v>
      </c>
      <c r="H184" s="15">
        <v>0.05</v>
      </c>
      <c r="I184" s="15">
        <v>0.59</v>
      </c>
      <c r="J184" s="15">
        <v>3.7</v>
      </c>
      <c r="K184" s="15">
        <v>2.2999999999999998</v>
      </c>
      <c r="L184" s="15">
        <v>7.5</v>
      </c>
      <c r="M184" s="15">
        <v>3.22</v>
      </c>
      <c r="N184" s="15">
        <v>8.1</v>
      </c>
      <c r="O184" s="15">
        <v>12.6</v>
      </c>
    </row>
    <row r="185" spans="1:15" s="18" customFormat="1" ht="15" customHeight="1">
      <c r="A185" s="6">
        <v>332</v>
      </c>
      <c r="B185" s="45" t="s">
        <v>108</v>
      </c>
      <c r="C185" s="38">
        <v>150</v>
      </c>
      <c r="D185" s="15">
        <v>5.3</v>
      </c>
      <c r="E185" s="15">
        <v>6.2</v>
      </c>
      <c r="F185" s="49">
        <v>35.299999999999997</v>
      </c>
      <c r="G185" s="15">
        <v>220.5</v>
      </c>
      <c r="H185" s="15">
        <v>0</v>
      </c>
      <c r="I185" s="15">
        <v>7</v>
      </c>
      <c r="J185" s="15">
        <v>1.6</v>
      </c>
      <c r="K185" s="15">
        <v>0.3</v>
      </c>
      <c r="L185" s="15">
        <v>8</v>
      </c>
      <c r="M185" s="15">
        <v>5</v>
      </c>
      <c r="N185" s="15">
        <v>4</v>
      </c>
      <c r="O185" s="15">
        <v>1</v>
      </c>
    </row>
    <row r="186" spans="1:15" s="18" customFormat="1" ht="15" customHeight="1">
      <c r="A186" s="6">
        <v>638</v>
      </c>
      <c r="B186" s="45" t="s">
        <v>92</v>
      </c>
      <c r="C186" s="57">
        <v>200</v>
      </c>
      <c r="D186" s="15">
        <v>0.4</v>
      </c>
      <c r="E186" s="15">
        <v>0</v>
      </c>
      <c r="F186" s="15">
        <v>35.4</v>
      </c>
      <c r="G186" s="15">
        <v>124</v>
      </c>
      <c r="H186" s="15">
        <v>0.06</v>
      </c>
      <c r="I186" s="15">
        <v>0</v>
      </c>
      <c r="J186" s="15">
        <v>0</v>
      </c>
      <c r="K186" s="15">
        <v>1.3</v>
      </c>
      <c r="L186" s="15">
        <v>21</v>
      </c>
      <c r="M186" s="15">
        <v>95</v>
      </c>
      <c r="N186" s="15">
        <v>28</v>
      </c>
      <c r="O186" s="15">
        <v>2</v>
      </c>
    </row>
    <row r="187" spans="1:15" s="18" customFormat="1">
      <c r="A187" s="21" t="s">
        <v>60</v>
      </c>
      <c r="B187" s="45" t="s">
        <v>81</v>
      </c>
      <c r="C187" s="47" t="s">
        <v>111</v>
      </c>
      <c r="D187" s="16">
        <v>3.3</v>
      </c>
      <c r="E187" s="16">
        <v>0.6</v>
      </c>
      <c r="F187" s="16">
        <v>30</v>
      </c>
      <c r="G187" s="16">
        <v>138.6</v>
      </c>
      <c r="H187" s="16">
        <f t="shared" ref="H187:O187" si="13">SUM(H182:H186)</f>
        <v>4.4699999999999989</v>
      </c>
      <c r="I187" s="16">
        <f t="shared" si="13"/>
        <v>26.59</v>
      </c>
      <c r="J187" s="16">
        <f t="shared" si="13"/>
        <v>14.06</v>
      </c>
      <c r="K187" s="16">
        <f t="shared" si="13"/>
        <v>4.1999999999999993</v>
      </c>
      <c r="L187" s="16">
        <f t="shared" si="13"/>
        <v>44.3</v>
      </c>
      <c r="M187" s="16">
        <f t="shared" si="13"/>
        <v>107.22</v>
      </c>
      <c r="N187" s="16">
        <f t="shared" si="13"/>
        <v>61.7</v>
      </c>
      <c r="O187" s="16">
        <f t="shared" si="13"/>
        <v>17</v>
      </c>
    </row>
    <row r="188" spans="1:15" s="18" customFormat="1">
      <c r="A188" s="11"/>
      <c r="B188" s="12"/>
      <c r="C188" s="68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70"/>
    </row>
    <row r="189" spans="1:15" s="18" customFormat="1">
      <c r="A189" s="6">
        <v>340</v>
      </c>
      <c r="B189" s="17" t="s">
        <v>37</v>
      </c>
      <c r="C189" s="46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</row>
    <row r="190" spans="1:15" s="18" customFormat="1" ht="14.25" customHeight="1">
      <c r="A190" s="6"/>
      <c r="B190" s="45" t="s">
        <v>117</v>
      </c>
      <c r="C190" s="38">
        <v>200</v>
      </c>
      <c r="D190" s="15">
        <v>2.5</v>
      </c>
      <c r="E190" s="15">
        <v>1.9</v>
      </c>
      <c r="F190" s="15">
        <v>17.2</v>
      </c>
      <c r="G190" s="15">
        <v>78</v>
      </c>
      <c r="H190" s="15">
        <v>0.01</v>
      </c>
      <c r="I190" s="15">
        <v>0.32</v>
      </c>
      <c r="J190" s="15">
        <v>29.5</v>
      </c>
      <c r="K190" s="15">
        <v>0.7</v>
      </c>
      <c r="L190" s="15">
        <v>19</v>
      </c>
      <c r="M190" s="15">
        <v>30</v>
      </c>
      <c r="N190" s="15">
        <v>5</v>
      </c>
      <c r="O190" s="15">
        <v>0.6</v>
      </c>
    </row>
    <row r="191" spans="1:15" s="18" customFormat="1" ht="16.5" customHeight="1">
      <c r="A191" s="6">
        <v>686</v>
      </c>
      <c r="B191" s="45" t="s">
        <v>38</v>
      </c>
      <c r="C191" s="57">
        <v>50</v>
      </c>
      <c r="D191" s="15">
        <v>0.2</v>
      </c>
      <c r="E191" s="15">
        <v>0</v>
      </c>
      <c r="F191" s="15">
        <v>14</v>
      </c>
      <c r="G191" s="15">
        <v>60</v>
      </c>
      <c r="H191" s="15">
        <v>0.06</v>
      </c>
      <c r="I191" s="15">
        <v>0.02</v>
      </c>
      <c r="J191" s="15">
        <v>0.36</v>
      </c>
      <c r="K191" s="15">
        <v>1.6</v>
      </c>
      <c r="L191" s="15">
        <v>5</v>
      </c>
      <c r="M191" s="15">
        <v>8</v>
      </c>
      <c r="N191" s="15">
        <v>4</v>
      </c>
      <c r="O191" s="15">
        <v>1</v>
      </c>
    </row>
    <row r="192" spans="1:15" s="18" customFormat="1">
      <c r="A192" s="6" t="s">
        <v>60</v>
      </c>
      <c r="B192" s="45"/>
      <c r="C192" s="20"/>
      <c r="D192" s="15">
        <f t="shared" ref="D192:O192" si="14">SUM(D191:D191)</f>
        <v>0.2</v>
      </c>
      <c r="E192" s="15">
        <f t="shared" si="14"/>
        <v>0</v>
      </c>
      <c r="F192" s="15">
        <v>32.53</v>
      </c>
      <c r="G192" s="15">
        <v>314.7</v>
      </c>
      <c r="H192" s="15">
        <f t="shared" si="14"/>
        <v>0.06</v>
      </c>
      <c r="I192" s="15">
        <f t="shared" si="14"/>
        <v>0.02</v>
      </c>
      <c r="J192" s="15">
        <f t="shared" si="14"/>
        <v>0.36</v>
      </c>
      <c r="K192" s="15">
        <f t="shared" si="14"/>
        <v>1.6</v>
      </c>
      <c r="L192" s="15">
        <f t="shared" si="14"/>
        <v>5</v>
      </c>
      <c r="M192" s="15">
        <f t="shared" si="14"/>
        <v>8</v>
      </c>
      <c r="N192" s="15">
        <f t="shared" si="14"/>
        <v>4</v>
      </c>
      <c r="O192" s="15">
        <f t="shared" si="14"/>
        <v>1</v>
      </c>
    </row>
    <row r="193" spans="1:15" s="18" customFormat="1">
      <c r="A193" s="13" t="s">
        <v>60</v>
      </c>
      <c r="B193" s="12"/>
      <c r="C193" s="5"/>
      <c r="D193" s="34">
        <f t="shared" ref="D193:O193" si="15">SUM(D180,D187,D192)</f>
        <v>8.8999999999999986</v>
      </c>
      <c r="E193" s="34">
        <f t="shared" si="15"/>
        <v>8.9</v>
      </c>
      <c r="F193" s="34">
        <f t="shared" si="15"/>
        <v>84.13</v>
      </c>
      <c r="G193" s="34">
        <f t="shared" si="15"/>
        <v>689.3</v>
      </c>
      <c r="H193" s="34">
        <f t="shared" si="15"/>
        <v>4.7899999999999983</v>
      </c>
      <c r="I193" s="34">
        <f t="shared" si="15"/>
        <v>28.74</v>
      </c>
      <c r="J193" s="34">
        <f t="shared" si="15"/>
        <v>70.22</v>
      </c>
      <c r="K193" s="34">
        <f t="shared" si="15"/>
        <v>7.6</v>
      </c>
      <c r="L193" s="34">
        <f t="shared" si="15"/>
        <v>79.3</v>
      </c>
      <c r="M193" s="34">
        <f t="shared" si="15"/>
        <v>153.51999999999998</v>
      </c>
      <c r="N193" s="34">
        <f t="shared" si="15"/>
        <v>99.7</v>
      </c>
      <c r="O193" s="34">
        <f t="shared" si="15"/>
        <v>19.600000000000001</v>
      </c>
    </row>
    <row r="194" spans="1:15" s="18" customFormat="1">
      <c r="A194" s="28"/>
      <c r="B194" s="29"/>
      <c r="C194" s="29"/>
      <c r="D194" s="3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 s="18" customFormat="1">
      <c r="A195" s="28"/>
      <c r="B195" s="29"/>
      <c r="C195" s="29"/>
      <c r="D195" s="3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 s="18" customFormat="1">
      <c r="A196" s="28"/>
      <c r="B196" s="29"/>
      <c r="C196" s="29"/>
      <c r="D196" s="3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s="18" customFormat="1">
      <c r="A197" s="28"/>
      <c r="B197" s="29"/>
      <c r="C197" s="29"/>
      <c r="D197" s="3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1:15" s="18" customFormat="1">
      <c r="A198" s="28"/>
      <c r="B198" s="29"/>
      <c r="C198" s="29"/>
      <c r="D198" s="3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1:15" s="18" customFormat="1">
      <c r="A199" s="28"/>
      <c r="B199" s="29"/>
      <c r="C199" s="29"/>
      <c r="D199" s="3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1:15" s="18" customFormat="1">
      <c r="A200" s="28"/>
      <c r="B200" s="29"/>
      <c r="C200" s="29"/>
      <c r="D200" s="3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1:15" s="18" customFormat="1">
      <c r="A201" s="28"/>
      <c r="B201" s="29"/>
      <c r="C201" s="29"/>
      <c r="D201" s="3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 s="18" customFormat="1">
      <c r="A202" s="28"/>
      <c r="B202" s="29"/>
      <c r="C202" s="29"/>
      <c r="D202" s="3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s="18" customFormat="1">
      <c r="A203" s="28"/>
      <c r="B203" s="29"/>
      <c r="C203" s="29"/>
      <c r="D203" s="3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</row>
    <row r="204" spans="1:15" s="18" customFormat="1">
      <c r="A204" s="28"/>
      <c r="B204" s="29"/>
      <c r="C204" s="29"/>
      <c r="D204" s="3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1:15" s="18" customFormat="1">
      <c r="A205" s="28"/>
      <c r="B205" s="29"/>
      <c r="C205" s="29"/>
      <c r="D205" s="3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s="18" customFormat="1">
      <c r="A206" s="28"/>
      <c r="B206" s="29"/>
      <c r="C206" s="29"/>
      <c r="D206" s="3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1:15" s="18" customFormat="1">
      <c r="A207" s="28"/>
      <c r="B207" s="29"/>
      <c r="C207" s="29"/>
      <c r="D207" s="3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1:15" s="18" customFormat="1">
      <c r="A208" s="28"/>
      <c r="B208" s="29"/>
      <c r="C208" s="29"/>
      <c r="D208" s="3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s="18" customFormat="1">
      <c r="A209" s="28"/>
      <c r="B209" s="29"/>
      <c r="C209" s="29"/>
      <c r="D209" s="3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s="18" customFormat="1">
      <c r="A210" s="28"/>
      <c r="B210" s="29"/>
      <c r="C210" s="29"/>
      <c r="D210" s="3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1:15" s="18" customFormat="1">
      <c r="A211" s="28"/>
      <c r="B211" s="29"/>
      <c r="C211" s="29"/>
      <c r="D211" s="3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1:15" s="18" customFormat="1">
      <c r="A212" s="28"/>
      <c r="B212" s="29"/>
      <c r="C212" s="29"/>
      <c r="D212" s="3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1:15" s="18" customFormat="1">
      <c r="A213" s="28"/>
      <c r="B213" s="29"/>
      <c r="C213" s="29"/>
      <c r="D213" s="3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s="18" customFormat="1">
      <c r="A214" s="28"/>
      <c r="B214" s="29"/>
      <c r="C214" s="29"/>
      <c r="D214" s="3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s="18" customFormat="1">
      <c r="A215" s="28"/>
      <c r="B215" s="29"/>
      <c r="C215" s="29"/>
      <c r="D215" s="3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1:15" s="18" customFormat="1">
      <c r="A216" s="28"/>
      <c r="B216" s="29"/>
      <c r="C216" s="29"/>
      <c r="D216" s="3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15" s="18" customFormat="1">
      <c r="A217" s="28"/>
      <c r="B217" s="29"/>
      <c r="C217" s="29"/>
      <c r="D217" s="3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s="18" customFormat="1">
      <c r="A218" s="28"/>
      <c r="B218" s="29"/>
      <c r="C218" s="29"/>
      <c r="D218" s="3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</row>
    <row r="219" spans="1:15" s="18" customFormat="1">
      <c r="A219" s="28"/>
      <c r="B219" s="29"/>
      <c r="C219" s="29"/>
      <c r="D219" s="3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 s="18" customFormat="1">
      <c r="A220" s="28"/>
      <c r="B220" s="29"/>
      <c r="C220" s="29"/>
      <c r="D220" s="3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s="18" customFormat="1">
      <c r="A221" s="28"/>
      <c r="B221" s="29"/>
      <c r="C221" s="29"/>
      <c r="D221" s="3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s="18" customFormat="1">
      <c r="A222" s="28"/>
      <c r="B222" s="29"/>
      <c r="C222" s="29"/>
      <c r="D222" s="3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1:15" s="18" customFormat="1">
      <c r="A223" s="28"/>
      <c r="B223" s="29"/>
      <c r="C223" s="29"/>
      <c r="D223" s="3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1:15" s="18" customFormat="1">
      <c r="A224" s="28"/>
      <c r="B224" s="29"/>
      <c r="C224" s="29"/>
      <c r="D224" s="3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</row>
    <row r="225" spans="1:15" s="18" customFormat="1">
      <c r="A225" s="28"/>
      <c r="B225" s="29"/>
      <c r="C225" s="29"/>
      <c r="D225" s="3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</row>
    <row r="226" spans="1:15" s="18" customFormat="1">
      <c r="A226" s="28"/>
      <c r="B226" s="29"/>
      <c r="C226" s="29"/>
      <c r="D226" s="3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</row>
    <row r="227" spans="1:15" s="18" customFormat="1">
      <c r="A227" s="28"/>
      <c r="B227" s="29"/>
      <c r="C227" s="29"/>
      <c r="D227" s="3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1:15" s="18" customFormat="1">
      <c r="A228" s="28"/>
      <c r="B228" s="29"/>
      <c r="C228" s="29"/>
      <c r="D228" s="3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</row>
    <row r="229" spans="1:15" s="18" customFormat="1">
      <c r="A229" s="28"/>
      <c r="B229" s="29"/>
      <c r="C229" s="29"/>
      <c r="D229" s="3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</row>
    <row r="230" spans="1:15" s="18" customFormat="1">
      <c r="A230" s="28"/>
      <c r="B230" s="29"/>
      <c r="C230" s="29"/>
      <c r="D230" s="3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</row>
    <row r="231" spans="1:15" s="18" customFormat="1">
      <c r="A231" s="28"/>
      <c r="B231" s="29"/>
      <c r="C231" s="29"/>
      <c r="D231" s="3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</row>
    <row r="232" spans="1:15" s="18" customFormat="1">
      <c r="A232" s="28"/>
      <c r="B232" s="29"/>
      <c r="C232" s="29"/>
      <c r="D232" s="3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</row>
    <row r="233" spans="1:15" s="18" customFormat="1">
      <c r="A233" s="28"/>
      <c r="B233" s="29"/>
      <c r="C233" s="29"/>
      <c r="D233" s="3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</row>
    <row r="234" spans="1:15" s="18" customFormat="1">
      <c r="A234" s="28"/>
      <c r="B234" s="29"/>
      <c r="C234" s="29"/>
      <c r="D234" s="3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</row>
    <row r="235" spans="1:15" s="18" customFormat="1">
      <c r="A235" s="28"/>
      <c r="B235" s="29"/>
      <c r="C235" s="29"/>
      <c r="D235" s="3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</row>
    <row r="236" spans="1:15" s="18" customFormat="1">
      <c r="A236" s="28"/>
      <c r="B236" s="29"/>
      <c r="C236" s="29"/>
      <c r="D236" s="3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</row>
    <row r="237" spans="1:15" s="18" customFormat="1">
      <c r="B237" s="29"/>
      <c r="C237" s="19"/>
    </row>
    <row r="238" spans="1:15" s="18" customFormat="1">
      <c r="C238" s="18" t="s">
        <v>46</v>
      </c>
    </row>
    <row r="239" spans="1:15" s="18" customFormat="1">
      <c r="B239" s="2" t="s">
        <v>0</v>
      </c>
      <c r="C239" s="18" t="s">
        <v>3</v>
      </c>
    </row>
    <row r="240" spans="1:15" s="18" customFormat="1">
      <c r="B240" s="2" t="s">
        <v>2</v>
      </c>
      <c r="C240" s="18" t="s">
        <v>5</v>
      </c>
    </row>
    <row r="241" spans="1:15" s="18" customFormat="1" ht="45">
      <c r="A241" s="8" t="s">
        <v>6</v>
      </c>
      <c r="B241" s="75" t="s">
        <v>4</v>
      </c>
      <c r="C241" s="8" t="s">
        <v>8</v>
      </c>
      <c r="D241" s="9" t="s">
        <v>9</v>
      </c>
      <c r="E241" s="9"/>
      <c r="F241" s="9"/>
      <c r="G241" s="8" t="s">
        <v>10</v>
      </c>
      <c r="H241" s="9" t="s">
        <v>11</v>
      </c>
      <c r="I241" s="9"/>
      <c r="J241" s="9"/>
      <c r="K241" s="9"/>
      <c r="L241" s="9" t="s">
        <v>12</v>
      </c>
      <c r="M241" s="9"/>
      <c r="N241" s="9"/>
      <c r="O241" s="9"/>
    </row>
    <row r="242" spans="1:15" s="18" customFormat="1" ht="22.5">
      <c r="A242" s="8"/>
      <c r="B242" s="9" t="s">
        <v>7</v>
      </c>
      <c r="C242" s="8"/>
      <c r="D242" s="8" t="s">
        <v>13</v>
      </c>
      <c r="E242" s="8" t="s">
        <v>14</v>
      </c>
      <c r="F242" s="8" t="s">
        <v>15</v>
      </c>
      <c r="G242" s="8"/>
      <c r="H242" s="8" t="s">
        <v>16</v>
      </c>
      <c r="I242" s="8" t="s">
        <v>17</v>
      </c>
      <c r="J242" s="8" t="s">
        <v>18</v>
      </c>
      <c r="K242" s="8" t="s">
        <v>19</v>
      </c>
      <c r="L242" s="8" t="s">
        <v>20</v>
      </c>
      <c r="M242" s="8" t="s">
        <v>21</v>
      </c>
      <c r="N242" s="8" t="s">
        <v>22</v>
      </c>
      <c r="O242" s="8" t="s">
        <v>23</v>
      </c>
    </row>
    <row r="243" spans="1:15" s="18" customFormat="1">
      <c r="A243" s="6" t="s">
        <v>24</v>
      </c>
      <c r="B243" s="9"/>
      <c r="C243" s="6" t="s">
        <v>26</v>
      </c>
      <c r="D243" s="6" t="s">
        <v>27</v>
      </c>
      <c r="E243" s="6" t="s">
        <v>28</v>
      </c>
      <c r="F243" s="6" t="s">
        <v>29</v>
      </c>
      <c r="G243" s="6" t="s">
        <v>30</v>
      </c>
      <c r="H243" s="6" t="s">
        <v>31</v>
      </c>
      <c r="I243" s="6" t="s">
        <v>32</v>
      </c>
      <c r="J243" s="6" t="s">
        <v>33</v>
      </c>
      <c r="K243" s="6">
        <v>12</v>
      </c>
      <c r="L243" s="6">
        <v>13</v>
      </c>
      <c r="M243" s="6">
        <v>14</v>
      </c>
      <c r="N243" s="6">
        <v>15</v>
      </c>
      <c r="O243" s="6">
        <v>16</v>
      </c>
    </row>
    <row r="244" spans="1:15" s="18" customFormat="1">
      <c r="A244" s="11"/>
      <c r="B244" s="10" t="s">
        <v>25</v>
      </c>
      <c r="C244" s="71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3"/>
    </row>
    <row r="245" spans="1:15" s="18" customFormat="1">
      <c r="A245" s="6">
        <v>311</v>
      </c>
      <c r="B245" s="17" t="s">
        <v>34</v>
      </c>
      <c r="C245" s="46" t="s">
        <v>69</v>
      </c>
      <c r="D245" s="15">
        <v>5.3</v>
      </c>
      <c r="E245" s="15">
        <v>28.3</v>
      </c>
      <c r="F245" s="15">
        <v>32.200000000000003</v>
      </c>
      <c r="G245" s="15">
        <v>260</v>
      </c>
      <c r="H245" s="15">
        <v>0.1</v>
      </c>
      <c r="I245" s="15">
        <v>0</v>
      </c>
      <c r="J245" s="15">
        <v>0</v>
      </c>
      <c r="K245" s="15">
        <v>0.2</v>
      </c>
      <c r="L245" s="15">
        <v>31</v>
      </c>
      <c r="M245" s="15">
        <v>5.2</v>
      </c>
      <c r="N245" s="15">
        <v>27</v>
      </c>
      <c r="O245" s="15">
        <v>1.7</v>
      </c>
    </row>
    <row r="246" spans="1:15" s="18" customFormat="1" ht="13.5" customHeight="1">
      <c r="A246" s="21"/>
      <c r="B246" s="45" t="s">
        <v>54</v>
      </c>
      <c r="C246" s="57">
        <v>30</v>
      </c>
      <c r="D246" s="15">
        <v>2.5</v>
      </c>
      <c r="E246" s="15">
        <v>1.9</v>
      </c>
      <c r="F246" s="15">
        <v>17.2</v>
      </c>
      <c r="G246" s="15">
        <v>78</v>
      </c>
      <c r="H246" s="15">
        <v>0.01</v>
      </c>
      <c r="I246" s="15">
        <v>0.23</v>
      </c>
      <c r="J246" s="15">
        <v>29.5</v>
      </c>
      <c r="K246" s="15">
        <v>0.7</v>
      </c>
      <c r="L246" s="15">
        <v>19</v>
      </c>
      <c r="M246" s="15">
        <v>3</v>
      </c>
      <c r="N246" s="15">
        <v>5</v>
      </c>
      <c r="O246" s="15">
        <v>0.6</v>
      </c>
    </row>
    <row r="247" spans="1:15" s="18" customFormat="1" ht="14.25" customHeight="1">
      <c r="A247" s="6">
        <v>686</v>
      </c>
      <c r="B247" s="45" t="s">
        <v>65</v>
      </c>
      <c r="C247" s="46" t="s">
        <v>61</v>
      </c>
      <c r="D247" s="15">
        <v>0.2</v>
      </c>
      <c r="E247" s="15">
        <v>0</v>
      </c>
      <c r="F247" s="15">
        <v>14</v>
      </c>
      <c r="G247" s="15">
        <v>60</v>
      </c>
      <c r="H247" s="15">
        <v>0.06</v>
      </c>
      <c r="I247" s="15">
        <v>3.6</v>
      </c>
      <c r="J247" s="15">
        <v>0.2</v>
      </c>
      <c r="K247" s="15">
        <v>1.6</v>
      </c>
      <c r="L247" s="15">
        <v>5</v>
      </c>
      <c r="M247" s="15">
        <v>8</v>
      </c>
      <c r="N247" s="15">
        <v>4</v>
      </c>
      <c r="O247" s="15">
        <v>1</v>
      </c>
    </row>
    <row r="248" spans="1:15" s="18" customFormat="1">
      <c r="A248" s="21" t="s">
        <v>60</v>
      </c>
      <c r="B248" s="45" t="s">
        <v>35</v>
      </c>
      <c r="C248" s="23"/>
      <c r="D248" s="16">
        <f t="shared" ref="D248:O248" si="16">SUM(D245:D247)</f>
        <v>8</v>
      </c>
      <c r="E248" s="16">
        <f t="shared" si="16"/>
        <v>30.2</v>
      </c>
      <c r="F248" s="16">
        <f t="shared" si="16"/>
        <v>63.400000000000006</v>
      </c>
      <c r="G248" s="16">
        <f t="shared" si="16"/>
        <v>398</v>
      </c>
      <c r="H248" s="16">
        <f t="shared" si="16"/>
        <v>0.16999999999999998</v>
      </c>
      <c r="I248" s="16">
        <f t="shared" si="16"/>
        <v>3.83</v>
      </c>
      <c r="J248" s="16">
        <f t="shared" si="16"/>
        <v>29.7</v>
      </c>
      <c r="K248" s="16">
        <f t="shared" si="16"/>
        <v>2.5</v>
      </c>
      <c r="L248" s="16">
        <f t="shared" si="16"/>
        <v>55</v>
      </c>
      <c r="M248" s="16">
        <f t="shared" si="16"/>
        <v>16.2</v>
      </c>
      <c r="N248" s="16">
        <f t="shared" si="16"/>
        <v>36</v>
      </c>
      <c r="O248" s="16">
        <f t="shared" si="16"/>
        <v>3.3</v>
      </c>
    </row>
    <row r="249" spans="1:15" s="18" customFormat="1">
      <c r="A249" s="11"/>
      <c r="B249" s="12"/>
      <c r="C249" s="68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70"/>
    </row>
    <row r="250" spans="1:15" s="18" customFormat="1" ht="18" customHeight="1">
      <c r="A250" s="21"/>
      <c r="B250" s="17" t="s">
        <v>36</v>
      </c>
      <c r="C250" s="58" t="s">
        <v>51</v>
      </c>
      <c r="D250" s="16">
        <v>0.36</v>
      </c>
      <c r="E250" s="16">
        <v>0</v>
      </c>
      <c r="F250" s="16">
        <v>6.2</v>
      </c>
      <c r="G250" s="16">
        <v>24.6</v>
      </c>
      <c r="H250" s="16">
        <v>0</v>
      </c>
      <c r="I250" s="16">
        <v>6</v>
      </c>
      <c r="J250" s="16">
        <v>10</v>
      </c>
      <c r="K250" s="16">
        <v>1.5</v>
      </c>
      <c r="L250" s="16">
        <v>20</v>
      </c>
      <c r="M250" s="16">
        <v>5</v>
      </c>
      <c r="N250" s="16">
        <v>13</v>
      </c>
      <c r="O250" s="16">
        <v>0.8</v>
      </c>
    </row>
    <row r="251" spans="1:15" s="18" customFormat="1" ht="24.75" customHeight="1">
      <c r="A251" s="6">
        <v>49</v>
      </c>
      <c r="B251" s="50" t="s">
        <v>94</v>
      </c>
      <c r="C251" s="46" t="s">
        <v>100</v>
      </c>
      <c r="D251" s="15">
        <v>3.54</v>
      </c>
      <c r="E251" s="15">
        <v>4.32</v>
      </c>
      <c r="F251" s="15">
        <v>13.36</v>
      </c>
      <c r="G251" s="15">
        <v>154</v>
      </c>
      <c r="H251" s="15">
        <v>0.6</v>
      </c>
      <c r="I251" s="15">
        <v>1.4</v>
      </c>
      <c r="J251" s="15">
        <v>1</v>
      </c>
      <c r="K251" s="15">
        <v>0.2</v>
      </c>
      <c r="L251" s="15">
        <v>1.9</v>
      </c>
      <c r="M251" s="15">
        <v>8.4</v>
      </c>
      <c r="N251" s="15">
        <v>3.4</v>
      </c>
      <c r="O251" s="15">
        <v>2</v>
      </c>
    </row>
    <row r="252" spans="1:15" s="18" customFormat="1" ht="24" customHeight="1">
      <c r="A252" s="6">
        <v>147</v>
      </c>
      <c r="B252" s="45" t="s">
        <v>89</v>
      </c>
      <c r="C252" s="57">
        <v>200</v>
      </c>
      <c r="D252" s="49">
        <v>3.54</v>
      </c>
      <c r="E252" s="15">
        <v>4.32</v>
      </c>
      <c r="F252" s="15">
        <v>13.36</v>
      </c>
      <c r="G252" s="15">
        <v>154</v>
      </c>
      <c r="H252" s="15">
        <v>0.05</v>
      </c>
      <c r="I252" s="15">
        <v>0.59</v>
      </c>
      <c r="J252" s="15">
        <v>3.7</v>
      </c>
      <c r="K252" s="15">
        <v>2.2999999999999998</v>
      </c>
      <c r="L252" s="15">
        <v>7.5</v>
      </c>
      <c r="M252" s="15">
        <v>3.22</v>
      </c>
      <c r="N252" s="15">
        <v>8.1</v>
      </c>
      <c r="O252" s="15">
        <v>12</v>
      </c>
    </row>
    <row r="253" spans="1:15" s="18" customFormat="1" ht="15" customHeight="1">
      <c r="A253" s="6">
        <v>496</v>
      </c>
      <c r="B253" s="45" t="s">
        <v>86</v>
      </c>
      <c r="C253" s="38">
        <v>60</v>
      </c>
      <c r="D253" s="15">
        <v>12.4</v>
      </c>
      <c r="E253" s="15">
        <v>13.4</v>
      </c>
      <c r="F253" s="15">
        <v>6</v>
      </c>
      <c r="G253" s="49" t="s">
        <v>123</v>
      </c>
      <c r="H253" s="15">
        <v>0.1</v>
      </c>
      <c r="I253" s="15">
        <v>0</v>
      </c>
      <c r="J253" s="15">
        <v>23.6</v>
      </c>
      <c r="K253" s="15">
        <v>1.2</v>
      </c>
      <c r="L253" s="15">
        <v>3</v>
      </c>
      <c r="M253" s="15">
        <v>55</v>
      </c>
      <c r="N253" s="15">
        <v>18</v>
      </c>
      <c r="O253" s="15">
        <v>0</v>
      </c>
    </row>
    <row r="254" spans="1:15" s="18" customFormat="1" ht="15" customHeight="1">
      <c r="A254" s="6">
        <v>508</v>
      </c>
      <c r="B254" s="48" t="s">
        <v>49</v>
      </c>
      <c r="C254" s="38">
        <v>150</v>
      </c>
      <c r="D254" s="15">
        <v>8.6999999999999993</v>
      </c>
      <c r="E254" s="15">
        <v>7.8</v>
      </c>
      <c r="F254" s="15">
        <v>42.6</v>
      </c>
      <c r="G254" s="15">
        <v>279</v>
      </c>
      <c r="H254" s="15">
        <v>0</v>
      </c>
      <c r="I254" s="15">
        <v>7</v>
      </c>
      <c r="J254" s="15">
        <v>1.6</v>
      </c>
      <c r="K254" s="15">
        <v>0.3</v>
      </c>
      <c r="L254" s="15">
        <v>8</v>
      </c>
      <c r="M254" s="15">
        <v>5</v>
      </c>
      <c r="N254" s="15">
        <v>4</v>
      </c>
      <c r="O254" s="15">
        <v>1</v>
      </c>
    </row>
    <row r="255" spans="1:15" s="18" customFormat="1" ht="16.5" customHeight="1">
      <c r="A255" s="6">
        <v>634</v>
      </c>
      <c r="B255" s="45" t="s">
        <v>74</v>
      </c>
      <c r="C255" s="38">
        <v>200</v>
      </c>
      <c r="D255" s="15">
        <v>0.4</v>
      </c>
      <c r="E255" s="15">
        <v>0</v>
      </c>
      <c r="F255" s="15">
        <v>35</v>
      </c>
      <c r="G255" s="16">
        <v>142</v>
      </c>
      <c r="H255" s="15">
        <v>0.06</v>
      </c>
      <c r="I255" s="15">
        <v>0</v>
      </c>
      <c r="J255" s="15">
        <v>0.02</v>
      </c>
      <c r="K255" s="15">
        <v>1.3</v>
      </c>
      <c r="L255" s="15">
        <v>21</v>
      </c>
      <c r="M255" s="15">
        <v>9.5</v>
      </c>
      <c r="N255" s="15">
        <v>2.8</v>
      </c>
      <c r="O255" s="15">
        <v>2</v>
      </c>
    </row>
    <row r="256" spans="1:15" s="18" customFormat="1">
      <c r="A256" s="6" t="s">
        <v>60</v>
      </c>
      <c r="B256" s="45" t="s">
        <v>81</v>
      </c>
      <c r="C256" s="47" t="s">
        <v>111</v>
      </c>
      <c r="D256" s="16">
        <v>3.3</v>
      </c>
      <c r="E256" s="16">
        <v>0.6</v>
      </c>
      <c r="F256" s="16">
        <v>30</v>
      </c>
      <c r="G256" s="16">
        <v>138.6</v>
      </c>
      <c r="H256" s="16">
        <f t="shared" ref="H256:O256" si="17">SUM(H250:H255)</f>
        <v>0.81</v>
      </c>
      <c r="I256" s="16">
        <f t="shared" si="17"/>
        <v>14.99</v>
      </c>
      <c r="J256" s="16">
        <f t="shared" si="17"/>
        <v>39.92</v>
      </c>
      <c r="K256" s="16">
        <f t="shared" si="17"/>
        <v>6.8</v>
      </c>
      <c r="L256" s="16">
        <f t="shared" si="17"/>
        <v>61.4</v>
      </c>
      <c r="M256" s="16">
        <f t="shared" si="17"/>
        <v>86.12</v>
      </c>
      <c r="N256" s="16">
        <f t="shared" si="17"/>
        <v>49.3</v>
      </c>
      <c r="O256" s="16">
        <f t="shared" si="17"/>
        <v>17.8</v>
      </c>
    </row>
    <row r="257" spans="1:15" s="18" customFormat="1">
      <c r="A257" s="5"/>
      <c r="B257" s="12"/>
      <c r="C257" s="68"/>
      <c r="D257" s="69"/>
      <c r="E257" s="69"/>
      <c r="F257" s="69"/>
      <c r="G257" s="69"/>
      <c r="H257" s="69"/>
      <c r="I257" s="69"/>
      <c r="J257" s="69"/>
      <c r="K257" s="69"/>
      <c r="L257" s="69"/>
      <c r="M257" s="69"/>
      <c r="N257" s="69"/>
      <c r="O257" s="70"/>
    </row>
    <row r="258" spans="1:15" s="18" customFormat="1" ht="23.25" customHeight="1">
      <c r="A258" s="6">
        <v>359</v>
      </c>
      <c r="B258" s="17" t="s">
        <v>37</v>
      </c>
      <c r="C258" s="57">
        <v>70</v>
      </c>
      <c r="D258" s="15">
        <v>6</v>
      </c>
      <c r="E258" s="15">
        <v>12</v>
      </c>
      <c r="F258" s="15">
        <v>8.1999999999999993</v>
      </c>
      <c r="G258" s="15">
        <v>173.6</v>
      </c>
      <c r="H258" s="15">
        <v>0.2</v>
      </c>
      <c r="I258" s="15">
        <v>0</v>
      </c>
      <c r="J258" s="15">
        <v>2.2999999999999998</v>
      </c>
      <c r="K258" s="15">
        <v>1.2</v>
      </c>
      <c r="L258" s="15">
        <v>9.6</v>
      </c>
      <c r="M258" s="15">
        <v>4.2</v>
      </c>
      <c r="N258" s="15">
        <v>7.7</v>
      </c>
      <c r="O258" s="15">
        <v>3</v>
      </c>
    </row>
    <row r="259" spans="1:15" s="18" customFormat="1" ht="16.5" customHeight="1">
      <c r="A259" s="6">
        <v>685</v>
      </c>
      <c r="B259" s="50" t="s">
        <v>93</v>
      </c>
      <c r="C259" s="57">
        <v>70</v>
      </c>
      <c r="D259" s="15">
        <v>8.4</v>
      </c>
      <c r="E259" s="15">
        <v>8.9</v>
      </c>
      <c r="F259" s="15">
        <v>12.8</v>
      </c>
      <c r="G259" s="15">
        <v>169.4</v>
      </c>
      <c r="H259" s="15">
        <v>0.06</v>
      </c>
      <c r="I259" s="15">
        <v>1.6</v>
      </c>
      <c r="J259" s="15">
        <v>0.06</v>
      </c>
      <c r="K259" s="15">
        <v>1.6</v>
      </c>
      <c r="L259" s="15">
        <v>5</v>
      </c>
      <c r="M259" s="15">
        <v>8</v>
      </c>
      <c r="N259" s="15">
        <v>4</v>
      </c>
      <c r="O259" s="15">
        <v>1</v>
      </c>
    </row>
    <row r="260" spans="1:15" s="18" customFormat="1">
      <c r="A260" s="6" t="s">
        <v>60</v>
      </c>
      <c r="B260" s="45" t="s">
        <v>39</v>
      </c>
      <c r="C260" s="46" t="s">
        <v>80</v>
      </c>
      <c r="D260" s="15">
        <v>0.2</v>
      </c>
      <c r="E260" s="15">
        <v>0</v>
      </c>
      <c r="F260" s="15">
        <v>14</v>
      </c>
      <c r="G260" s="15">
        <v>55</v>
      </c>
      <c r="H260" s="15">
        <f t="shared" ref="H260:O260" si="18">SUM(H258:H259)</f>
        <v>0.26</v>
      </c>
      <c r="I260" s="15">
        <f t="shared" si="18"/>
        <v>1.6</v>
      </c>
      <c r="J260" s="15">
        <f t="shared" si="18"/>
        <v>2.36</v>
      </c>
      <c r="K260" s="15">
        <f t="shared" si="18"/>
        <v>2.8</v>
      </c>
      <c r="L260" s="15">
        <f t="shared" si="18"/>
        <v>14.6</v>
      </c>
      <c r="M260" s="15">
        <f t="shared" si="18"/>
        <v>12.2</v>
      </c>
      <c r="N260" s="15">
        <f t="shared" si="18"/>
        <v>11.7</v>
      </c>
      <c r="O260" s="15">
        <f t="shared" si="18"/>
        <v>4</v>
      </c>
    </row>
    <row r="261" spans="1:15" s="18" customFormat="1">
      <c r="A261" s="13" t="s">
        <v>60</v>
      </c>
      <c r="B261" s="12"/>
      <c r="C261" s="5"/>
      <c r="D261" s="24">
        <f t="shared" ref="D261:O261" si="19">SUM(D248,D256,D260)</f>
        <v>11.5</v>
      </c>
      <c r="E261" s="24">
        <f t="shared" si="19"/>
        <v>30.8</v>
      </c>
      <c r="F261" s="24">
        <f t="shared" si="19"/>
        <v>107.4</v>
      </c>
      <c r="G261" s="24">
        <f>SUM(G248,G256,G260)</f>
        <v>591.6</v>
      </c>
      <c r="H261" s="24">
        <f t="shared" si="19"/>
        <v>1.24</v>
      </c>
      <c r="I261" s="24">
        <f t="shared" si="19"/>
        <v>20.420000000000002</v>
      </c>
      <c r="J261" s="24">
        <f t="shared" si="19"/>
        <v>71.98</v>
      </c>
      <c r="K261" s="24">
        <f t="shared" si="19"/>
        <v>12.100000000000001</v>
      </c>
      <c r="L261" s="24">
        <f t="shared" si="19"/>
        <v>131</v>
      </c>
      <c r="M261" s="24">
        <f t="shared" si="19"/>
        <v>114.52000000000001</v>
      </c>
      <c r="N261" s="24">
        <f t="shared" si="19"/>
        <v>97</v>
      </c>
      <c r="O261" s="24">
        <f t="shared" si="19"/>
        <v>25.1</v>
      </c>
    </row>
    <row r="262" spans="1:15" s="18" customFormat="1">
      <c r="B262" s="29"/>
      <c r="C262" s="19"/>
      <c r="D262" s="27"/>
      <c r="F262" s="27"/>
    </row>
    <row r="263" spans="1:15" s="18" customFormat="1">
      <c r="C263" s="19"/>
      <c r="D263" s="27"/>
      <c r="F263" s="27"/>
    </row>
    <row r="264" spans="1:15" s="18" customFormat="1">
      <c r="C264" s="19"/>
      <c r="D264" s="27"/>
      <c r="F264" s="27"/>
    </row>
    <row r="265" spans="1:15" s="18" customFormat="1">
      <c r="C265" s="19"/>
      <c r="D265" s="27"/>
      <c r="F265" s="27"/>
    </row>
    <row r="266" spans="1:15" s="18" customFormat="1">
      <c r="C266" s="19"/>
      <c r="D266" s="27"/>
      <c r="F266" s="27"/>
    </row>
    <row r="267" spans="1:15" s="18" customFormat="1">
      <c r="C267" s="19"/>
      <c r="D267" s="27"/>
      <c r="F267" s="27"/>
    </row>
    <row r="268" spans="1:15" s="18" customFormat="1">
      <c r="C268" s="19"/>
      <c r="D268" s="27"/>
      <c r="F268" s="27"/>
    </row>
    <row r="269" spans="1:15" s="18" customFormat="1">
      <c r="C269" s="19"/>
      <c r="D269" s="27"/>
      <c r="F269" s="27"/>
    </row>
    <row r="270" spans="1:15" s="18" customFormat="1">
      <c r="C270" s="19"/>
      <c r="D270" s="27"/>
      <c r="F270" s="27"/>
    </row>
    <row r="271" spans="1:15" s="18" customFormat="1">
      <c r="C271" s="19"/>
      <c r="D271" s="27"/>
      <c r="F271" s="27"/>
    </row>
    <row r="272" spans="1:15" s="18" customFormat="1">
      <c r="C272" s="19"/>
      <c r="D272" s="27"/>
      <c r="F272" s="27"/>
    </row>
    <row r="273" spans="3:6" s="18" customFormat="1">
      <c r="C273" s="19"/>
      <c r="D273" s="27"/>
      <c r="F273" s="27"/>
    </row>
    <row r="274" spans="3:6" s="18" customFormat="1">
      <c r="C274" s="19"/>
      <c r="D274" s="27"/>
      <c r="F274" s="27"/>
    </row>
    <row r="275" spans="3:6" s="18" customFormat="1">
      <c r="C275" s="19"/>
      <c r="D275" s="27"/>
      <c r="F275" s="27"/>
    </row>
    <row r="276" spans="3:6" s="18" customFormat="1">
      <c r="C276" s="19"/>
      <c r="D276" s="27"/>
      <c r="F276" s="27"/>
    </row>
    <row r="277" spans="3:6" s="18" customFormat="1">
      <c r="C277" s="19"/>
      <c r="D277" s="27"/>
      <c r="F277" s="27"/>
    </row>
    <row r="278" spans="3:6" s="18" customFormat="1">
      <c r="C278" s="19"/>
      <c r="D278" s="27"/>
      <c r="F278" s="27"/>
    </row>
    <row r="279" spans="3:6" s="18" customFormat="1">
      <c r="C279" s="19"/>
      <c r="D279" s="27"/>
      <c r="F279" s="27"/>
    </row>
    <row r="280" spans="3:6" s="18" customFormat="1">
      <c r="C280" s="19"/>
      <c r="D280" s="27"/>
      <c r="F280" s="27"/>
    </row>
    <row r="281" spans="3:6" s="18" customFormat="1">
      <c r="C281" s="19"/>
      <c r="D281" s="27"/>
      <c r="F281" s="27"/>
    </row>
    <row r="282" spans="3:6" s="18" customFormat="1">
      <c r="C282" s="19"/>
      <c r="D282" s="27"/>
      <c r="F282" s="27"/>
    </row>
    <row r="283" spans="3:6" s="18" customFormat="1">
      <c r="C283" s="19"/>
      <c r="D283" s="27"/>
      <c r="F283" s="27"/>
    </row>
    <row r="284" spans="3:6" s="18" customFormat="1">
      <c r="C284" s="19"/>
      <c r="D284" s="27"/>
      <c r="F284" s="27"/>
    </row>
    <row r="285" spans="3:6" s="18" customFormat="1">
      <c r="C285" s="19"/>
      <c r="D285" s="27"/>
      <c r="F285" s="27"/>
    </row>
    <row r="286" spans="3:6" s="18" customFormat="1">
      <c r="C286" s="19"/>
      <c r="D286" s="27"/>
      <c r="F286" s="27"/>
    </row>
    <row r="287" spans="3:6" s="18" customFormat="1">
      <c r="C287" s="19"/>
      <c r="D287" s="27"/>
      <c r="F287" s="27"/>
    </row>
    <row r="288" spans="3:6" s="18" customFormat="1">
      <c r="C288" s="19"/>
      <c r="D288" s="27"/>
      <c r="F288" s="27"/>
    </row>
    <row r="289" spans="3:6" s="18" customFormat="1">
      <c r="C289" s="19"/>
      <c r="D289" s="27"/>
      <c r="F289" s="27"/>
    </row>
    <row r="290" spans="3:6" s="18" customFormat="1">
      <c r="C290" s="19"/>
      <c r="D290" s="27"/>
      <c r="F290" s="27"/>
    </row>
    <row r="291" spans="3:6" s="18" customFormat="1">
      <c r="C291" s="19"/>
      <c r="D291" s="27"/>
      <c r="F291" s="27"/>
    </row>
    <row r="292" spans="3:6" s="18" customFormat="1">
      <c r="C292" s="19"/>
      <c r="D292" s="27"/>
      <c r="F292" s="27"/>
    </row>
    <row r="293" spans="3:6" s="18" customFormat="1">
      <c r="C293" s="19"/>
      <c r="D293" s="27"/>
      <c r="F293" s="27"/>
    </row>
    <row r="294" spans="3:6" s="18" customFormat="1">
      <c r="C294" s="19"/>
      <c r="D294" s="27"/>
      <c r="F294" s="27"/>
    </row>
    <row r="295" spans="3:6" s="18" customFormat="1">
      <c r="C295" s="19"/>
      <c r="D295" s="27"/>
      <c r="F295" s="27"/>
    </row>
    <row r="296" spans="3:6" s="18" customFormat="1">
      <c r="C296" s="19"/>
      <c r="D296" s="27"/>
      <c r="F296" s="27"/>
    </row>
    <row r="297" spans="3:6" s="18" customFormat="1">
      <c r="C297" s="19"/>
      <c r="D297" s="27"/>
      <c r="F297" s="27"/>
    </row>
    <row r="298" spans="3:6" s="18" customFormat="1">
      <c r="C298" s="19"/>
      <c r="D298" s="27"/>
      <c r="F298" s="27"/>
    </row>
    <row r="299" spans="3:6" s="18" customFormat="1">
      <c r="C299" s="19"/>
      <c r="D299" s="27"/>
      <c r="F299" s="27"/>
    </row>
    <row r="300" spans="3:6" s="18" customFormat="1">
      <c r="C300" s="19"/>
      <c r="D300" s="27"/>
      <c r="F300" s="27"/>
    </row>
    <row r="301" spans="3:6" s="18" customFormat="1">
      <c r="C301" s="19"/>
      <c r="D301" s="27"/>
      <c r="F301" s="27"/>
    </row>
    <row r="302" spans="3:6" s="18" customFormat="1">
      <c r="C302" s="19"/>
      <c r="D302" s="27"/>
      <c r="F302" s="27"/>
    </row>
    <row r="303" spans="3:6" s="18" customFormat="1">
      <c r="C303" s="19"/>
      <c r="D303" s="27"/>
      <c r="F303" s="27"/>
    </row>
    <row r="304" spans="3:6" s="18" customFormat="1" ht="12.75" customHeight="1">
      <c r="C304" s="19"/>
    </row>
    <row r="305" spans="1:15" s="18" customFormat="1">
      <c r="C305" s="18" t="s">
        <v>1</v>
      </c>
    </row>
    <row r="306" spans="1:15" s="18" customFormat="1">
      <c r="B306" s="2" t="s">
        <v>2</v>
      </c>
      <c r="C306" s="18" t="s">
        <v>47</v>
      </c>
    </row>
    <row r="307" spans="1:15" s="18" customFormat="1">
      <c r="B307" s="2" t="s">
        <v>0</v>
      </c>
      <c r="C307" s="18" t="s">
        <v>5</v>
      </c>
    </row>
    <row r="308" spans="1:15" s="18" customFormat="1" ht="45">
      <c r="A308" s="8" t="s">
        <v>6</v>
      </c>
      <c r="B308" s="75" t="s">
        <v>50</v>
      </c>
      <c r="C308" s="8" t="s">
        <v>8</v>
      </c>
      <c r="D308" s="9" t="s">
        <v>9</v>
      </c>
      <c r="E308" s="9"/>
      <c r="F308" s="9"/>
      <c r="G308" s="8" t="s">
        <v>10</v>
      </c>
      <c r="H308" s="9" t="s">
        <v>11</v>
      </c>
      <c r="I308" s="9"/>
      <c r="J308" s="9"/>
      <c r="K308" s="9"/>
      <c r="L308" s="9" t="s">
        <v>12</v>
      </c>
      <c r="M308" s="9"/>
      <c r="N308" s="9"/>
      <c r="O308" s="9"/>
    </row>
    <row r="309" spans="1:15" s="18" customFormat="1" ht="22.5">
      <c r="A309" s="8"/>
      <c r="B309" s="9" t="s">
        <v>7</v>
      </c>
      <c r="C309" s="8"/>
      <c r="D309" s="8" t="s">
        <v>13</v>
      </c>
      <c r="E309" s="8" t="s">
        <v>14</v>
      </c>
      <c r="F309" s="8" t="s">
        <v>15</v>
      </c>
      <c r="G309" s="8"/>
      <c r="H309" s="8" t="s">
        <v>16</v>
      </c>
      <c r="I309" s="8" t="s">
        <v>17</v>
      </c>
      <c r="J309" s="8" t="s">
        <v>18</v>
      </c>
      <c r="K309" s="8" t="s">
        <v>19</v>
      </c>
      <c r="L309" s="8" t="s">
        <v>20</v>
      </c>
      <c r="M309" s="8" t="s">
        <v>21</v>
      </c>
      <c r="N309" s="8" t="s">
        <v>22</v>
      </c>
      <c r="O309" s="8" t="s">
        <v>23</v>
      </c>
    </row>
    <row r="310" spans="1:15" s="18" customFormat="1">
      <c r="A310" s="6" t="s">
        <v>24</v>
      </c>
      <c r="B310" s="9"/>
      <c r="C310" s="6" t="s">
        <v>26</v>
      </c>
      <c r="D310" s="6" t="s">
        <v>27</v>
      </c>
      <c r="E310" s="6" t="s">
        <v>28</v>
      </c>
      <c r="F310" s="6" t="s">
        <v>29</v>
      </c>
      <c r="G310" s="6" t="s">
        <v>30</v>
      </c>
      <c r="H310" s="6" t="s">
        <v>31</v>
      </c>
      <c r="I310" s="6" t="s">
        <v>32</v>
      </c>
      <c r="J310" s="6" t="s">
        <v>33</v>
      </c>
      <c r="K310" s="6">
        <v>12</v>
      </c>
      <c r="L310" s="6">
        <v>13</v>
      </c>
      <c r="M310" s="6">
        <v>14</v>
      </c>
      <c r="N310" s="6">
        <v>15</v>
      </c>
      <c r="O310" s="6">
        <v>16</v>
      </c>
    </row>
    <row r="311" spans="1:15" s="18" customFormat="1">
      <c r="A311" s="11"/>
      <c r="B311" s="10" t="s">
        <v>25</v>
      </c>
      <c r="C311" s="71"/>
      <c r="D311" s="72"/>
      <c r="E311" s="72"/>
      <c r="F311" s="72"/>
      <c r="G311" s="72"/>
      <c r="H311" s="72"/>
      <c r="I311" s="72"/>
      <c r="J311" s="72"/>
      <c r="K311" s="72"/>
      <c r="L311" s="72"/>
      <c r="M311" s="72"/>
      <c r="N311" s="72"/>
      <c r="O311" s="73"/>
    </row>
    <row r="312" spans="1:15">
      <c r="A312" s="60">
        <v>3</v>
      </c>
      <c r="B312" s="42" t="s">
        <v>34</v>
      </c>
      <c r="C312" s="46" t="s">
        <v>85</v>
      </c>
      <c r="D312" s="49">
        <v>2.5</v>
      </c>
      <c r="E312" s="57">
        <v>18</v>
      </c>
      <c r="F312" s="57">
        <v>18</v>
      </c>
      <c r="G312" s="61">
        <v>223</v>
      </c>
      <c r="H312" s="49">
        <v>0.7</v>
      </c>
      <c r="I312" s="49">
        <v>0.3</v>
      </c>
      <c r="J312" s="57">
        <v>1.72</v>
      </c>
      <c r="K312" s="49">
        <v>3.4</v>
      </c>
      <c r="L312" s="49">
        <v>24</v>
      </c>
      <c r="M312" s="49">
        <v>8.1999999999999993</v>
      </c>
      <c r="N312" s="49">
        <v>5</v>
      </c>
      <c r="O312" s="49">
        <v>1</v>
      </c>
    </row>
    <row r="313" spans="1:15" s="18" customFormat="1" ht="15.75" customHeight="1">
      <c r="A313" s="6">
        <v>686</v>
      </c>
      <c r="B313" s="45" t="s">
        <v>84</v>
      </c>
      <c r="C313" s="46" t="s">
        <v>61</v>
      </c>
      <c r="D313" s="15">
        <v>0.2</v>
      </c>
      <c r="E313" s="15">
        <v>0</v>
      </c>
      <c r="F313" s="15">
        <v>14</v>
      </c>
      <c r="G313" s="15">
        <v>60</v>
      </c>
      <c r="H313" s="15">
        <v>15</v>
      </c>
      <c r="I313" s="15">
        <v>9</v>
      </c>
      <c r="J313" s="15">
        <v>0.06</v>
      </c>
      <c r="K313" s="15">
        <v>2.9</v>
      </c>
      <c r="L313" s="15">
        <v>5</v>
      </c>
      <c r="M313" s="15">
        <v>8</v>
      </c>
      <c r="N313" s="15">
        <v>5</v>
      </c>
      <c r="O313" s="15">
        <v>0</v>
      </c>
    </row>
    <row r="314" spans="1:15" s="18" customFormat="1">
      <c r="A314" s="6" t="s">
        <v>60</v>
      </c>
      <c r="B314" s="45" t="s">
        <v>35</v>
      </c>
      <c r="C314" s="23"/>
      <c r="D314" s="16">
        <f t="shared" ref="D314:O314" si="20">SUM(D312:D313)</f>
        <v>2.7</v>
      </c>
      <c r="E314" s="16">
        <f t="shared" si="20"/>
        <v>18</v>
      </c>
      <c r="F314" s="16">
        <f t="shared" si="20"/>
        <v>32</v>
      </c>
      <c r="G314" s="16">
        <f t="shared" si="20"/>
        <v>283</v>
      </c>
      <c r="H314" s="16">
        <f t="shared" si="20"/>
        <v>15.7</v>
      </c>
      <c r="I314" s="16">
        <f t="shared" si="20"/>
        <v>9.3000000000000007</v>
      </c>
      <c r="J314" s="16">
        <f t="shared" si="20"/>
        <v>1.78</v>
      </c>
      <c r="K314" s="16">
        <f t="shared" si="20"/>
        <v>6.3</v>
      </c>
      <c r="L314" s="16">
        <f t="shared" si="20"/>
        <v>29</v>
      </c>
      <c r="M314" s="16">
        <f t="shared" si="20"/>
        <v>16.2</v>
      </c>
      <c r="N314" s="16">
        <f t="shared" si="20"/>
        <v>10</v>
      </c>
      <c r="O314" s="16">
        <f t="shared" si="20"/>
        <v>1</v>
      </c>
    </row>
    <row r="315" spans="1:15" s="18" customFormat="1">
      <c r="A315" s="11"/>
      <c r="B315" s="22"/>
      <c r="C315" s="68"/>
      <c r="D315" s="69"/>
      <c r="E315" s="69"/>
      <c r="F315" s="69"/>
      <c r="G315" s="69"/>
      <c r="H315" s="69"/>
      <c r="I315" s="69"/>
      <c r="J315" s="69"/>
      <c r="K315" s="69"/>
      <c r="L315" s="69"/>
      <c r="M315" s="69"/>
      <c r="N315" s="69"/>
      <c r="O315" s="70"/>
    </row>
    <row r="316" spans="1:15" s="18" customFormat="1" ht="18" customHeight="1">
      <c r="A316" s="21"/>
      <c r="B316" s="42" t="s">
        <v>36</v>
      </c>
      <c r="C316" s="58" t="s">
        <v>51</v>
      </c>
      <c r="D316" s="16">
        <v>0.36</v>
      </c>
      <c r="E316" s="16">
        <v>0</v>
      </c>
      <c r="F316" s="16">
        <v>6.2</v>
      </c>
      <c r="G316" s="16">
        <v>24.6</v>
      </c>
      <c r="H316" s="16">
        <v>0</v>
      </c>
      <c r="I316" s="16">
        <v>6</v>
      </c>
      <c r="J316" s="16">
        <v>10</v>
      </c>
      <c r="K316" s="16">
        <v>1.5</v>
      </c>
      <c r="L316" s="16">
        <v>20</v>
      </c>
      <c r="M316" s="16">
        <v>5</v>
      </c>
      <c r="N316" s="16">
        <v>13</v>
      </c>
      <c r="O316" s="16">
        <v>0.8</v>
      </c>
    </row>
    <row r="317" spans="1:15" s="18" customFormat="1" ht="30" customHeight="1">
      <c r="A317" s="6"/>
      <c r="B317" s="50" t="s">
        <v>119</v>
      </c>
      <c r="C317" s="46" t="s">
        <v>100</v>
      </c>
      <c r="D317" s="15">
        <v>4.96</v>
      </c>
      <c r="E317" s="15">
        <v>4.4800000000000004</v>
      </c>
      <c r="F317" s="15">
        <v>17.84</v>
      </c>
      <c r="G317" s="15">
        <v>133.6</v>
      </c>
      <c r="H317" s="15">
        <v>0.1</v>
      </c>
      <c r="I317" s="15">
        <v>20</v>
      </c>
      <c r="J317" s="15">
        <v>1</v>
      </c>
      <c r="K317" s="15">
        <v>0.2</v>
      </c>
      <c r="L317" s="15">
        <v>29</v>
      </c>
      <c r="M317" s="15">
        <v>8.4</v>
      </c>
      <c r="N317" s="15">
        <v>30</v>
      </c>
      <c r="O317" s="15">
        <v>1</v>
      </c>
    </row>
    <row r="318" spans="1:15" s="18" customFormat="1" ht="24" customHeight="1">
      <c r="A318" s="6">
        <v>139</v>
      </c>
      <c r="B318" s="45" t="s">
        <v>103</v>
      </c>
      <c r="C318" s="57">
        <v>200</v>
      </c>
      <c r="D318" s="15">
        <v>11.1</v>
      </c>
      <c r="E318" s="15">
        <v>23.9</v>
      </c>
      <c r="F318" s="15">
        <v>16</v>
      </c>
      <c r="G318" s="15">
        <v>266</v>
      </c>
      <c r="H318" s="15">
        <v>0.1</v>
      </c>
      <c r="I318" s="15">
        <v>5</v>
      </c>
      <c r="J318" s="15">
        <v>2</v>
      </c>
      <c r="K318" s="15">
        <v>2.8</v>
      </c>
      <c r="L318" s="15">
        <v>17</v>
      </c>
      <c r="M318" s="15">
        <v>23</v>
      </c>
      <c r="N318" s="15">
        <v>14</v>
      </c>
      <c r="O318" s="15">
        <v>1</v>
      </c>
    </row>
    <row r="319" spans="1:15" s="18" customFormat="1" ht="16.5" customHeight="1">
      <c r="A319" s="6">
        <v>443</v>
      </c>
      <c r="B319" s="45" t="s">
        <v>112</v>
      </c>
      <c r="C319" s="57" t="s">
        <v>102</v>
      </c>
      <c r="D319" s="15">
        <v>17.2</v>
      </c>
      <c r="E319" s="15">
        <v>8.4</v>
      </c>
      <c r="F319" s="15">
        <v>43</v>
      </c>
      <c r="G319" s="15">
        <v>324</v>
      </c>
      <c r="H319" s="15">
        <v>0.2</v>
      </c>
      <c r="I319" s="15">
        <v>0</v>
      </c>
      <c r="J319" s="15">
        <v>23.6</v>
      </c>
      <c r="K319" s="15">
        <v>1.2</v>
      </c>
      <c r="L319" s="15">
        <v>9.6</v>
      </c>
      <c r="M319" s="15">
        <v>42.4</v>
      </c>
      <c r="N319" s="15">
        <v>7.7</v>
      </c>
      <c r="O319" s="15">
        <v>3</v>
      </c>
    </row>
    <row r="320" spans="1:15" s="18" customFormat="1" ht="14.25" customHeight="1">
      <c r="A320" s="6"/>
      <c r="B320" s="45" t="s">
        <v>88</v>
      </c>
      <c r="C320" s="38">
        <v>200</v>
      </c>
      <c r="D320" s="15">
        <v>0.4</v>
      </c>
      <c r="E320" s="15">
        <v>0</v>
      </c>
      <c r="F320" s="15">
        <v>2.2999999999999998</v>
      </c>
      <c r="G320" s="15">
        <v>94</v>
      </c>
      <c r="H320" s="15">
        <v>0.12</v>
      </c>
      <c r="I320" s="15">
        <v>1.6</v>
      </c>
      <c r="J320" s="15">
        <v>6.1</v>
      </c>
      <c r="K320" s="15">
        <v>0.1</v>
      </c>
      <c r="L320" s="15">
        <v>20.6</v>
      </c>
      <c r="M320" s="15">
        <v>10</v>
      </c>
      <c r="N320" s="15">
        <v>11.4</v>
      </c>
      <c r="O320" s="15">
        <v>0.4</v>
      </c>
    </row>
    <row r="321" spans="1:15" s="18" customFormat="1" ht="18.75" customHeight="1">
      <c r="A321" s="6"/>
      <c r="B321" s="12" t="s">
        <v>81</v>
      </c>
      <c r="C321" s="38">
        <v>60</v>
      </c>
      <c r="D321" s="15">
        <v>3.3</v>
      </c>
      <c r="E321" s="15">
        <v>0.6</v>
      </c>
      <c r="F321" s="15">
        <v>30</v>
      </c>
      <c r="G321" s="15">
        <f>(D321+F321)*4+E321*9</f>
        <v>138.6</v>
      </c>
      <c r="H321" s="15">
        <v>0.06</v>
      </c>
      <c r="I321" s="15">
        <v>0</v>
      </c>
      <c r="J321" s="15">
        <v>0</v>
      </c>
      <c r="K321" s="15">
        <v>1.3</v>
      </c>
      <c r="L321" s="15">
        <v>21</v>
      </c>
      <c r="M321" s="15">
        <v>9.5</v>
      </c>
      <c r="N321" s="15">
        <v>28</v>
      </c>
      <c r="O321" s="15">
        <v>2</v>
      </c>
    </row>
    <row r="322" spans="1:15" s="18" customFormat="1">
      <c r="A322" s="5" t="s">
        <v>60</v>
      </c>
      <c r="B322" s="5"/>
      <c r="C322" s="23"/>
      <c r="D322" s="16">
        <f t="shared" ref="D322:O322" si="21">SUM(D317:D321)</f>
        <v>36.959999999999994</v>
      </c>
      <c r="E322" s="16">
        <f t="shared" si="21"/>
        <v>37.380000000000003</v>
      </c>
      <c r="F322" s="16">
        <f t="shared" si="21"/>
        <v>109.14</v>
      </c>
      <c r="G322" s="16">
        <v>901.3</v>
      </c>
      <c r="H322" s="16">
        <f t="shared" si="21"/>
        <v>0.58000000000000007</v>
      </c>
      <c r="I322" s="16">
        <f t="shared" si="21"/>
        <v>26.6</v>
      </c>
      <c r="J322" s="16">
        <f t="shared" si="21"/>
        <v>32.700000000000003</v>
      </c>
      <c r="K322" s="16">
        <f t="shared" si="21"/>
        <v>5.6</v>
      </c>
      <c r="L322" s="14">
        <f t="shared" si="21"/>
        <v>97.2</v>
      </c>
      <c r="M322" s="14">
        <f t="shared" si="21"/>
        <v>93.3</v>
      </c>
      <c r="N322" s="14">
        <f t="shared" si="21"/>
        <v>91.1</v>
      </c>
      <c r="O322" s="14">
        <f t="shared" si="21"/>
        <v>7.4</v>
      </c>
    </row>
    <row r="323" spans="1:15" s="18" customFormat="1">
      <c r="A323" s="5"/>
      <c r="B323" s="17" t="s">
        <v>37</v>
      </c>
      <c r="C323" s="68"/>
      <c r="D323" s="69"/>
      <c r="E323" s="69"/>
      <c r="F323" s="69"/>
      <c r="G323" s="69"/>
      <c r="H323" s="69"/>
      <c r="I323" s="69"/>
      <c r="J323" s="69"/>
      <c r="K323" s="69"/>
      <c r="L323" s="69"/>
      <c r="M323" s="69"/>
      <c r="N323" s="69"/>
      <c r="O323" s="70"/>
    </row>
    <row r="324" spans="1:15" s="18" customFormat="1" ht="25.5" customHeight="1">
      <c r="A324" s="6">
        <v>362</v>
      </c>
      <c r="B324" s="50" t="s">
        <v>104</v>
      </c>
      <c r="C324" s="47" t="s">
        <v>98</v>
      </c>
      <c r="D324" s="15">
        <v>13.4</v>
      </c>
      <c r="E324" s="15">
        <v>10.9</v>
      </c>
      <c r="F324" s="15">
        <v>20.7</v>
      </c>
      <c r="G324" s="15">
        <v>237</v>
      </c>
      <c r="H324" s="15">
        <v>0</v>
      </c>
      <c r="I324" s="15">
        <v>0.3</v>
      </c>
      <c r="J324" s="15">
        <v>7.2</v>
      </c>
      <c r="K324" s="15">
        <v>0.4</v>
      </c>
      <c r="L324" s="15">
        <v>9.8000000000000007</v>
      </c>
      <c r="M324" s="15">
        <v>15.1</v>
      </c>
      <c r="N324" s="15">
        <v>27</v>
      </c>
      <c r="O324" s="15">
        <v>0.8</v>
      </c>
    </row>
    <row r="325" spans="1:15" s="18" customFormat="1" ht="16.5" customHeight="1">
      <c r="A325" s="6">
        <v>685</v>
      </c>
      <c r="B325" s="45" t="s">
        <v>39</v>
      </c>
      <c r="C325" s="57">
        <v>200</v>
      </c>
      <c r="D325" s="15">
        <v>0.2</v>
      </c>
      <c r="E325" s="15">
        <v>0</v>
      </c>
      <c r="F325" s="15">
        <v>14</v>
      </c>
      <c r="G325" s="15">
        <v>55</v>
      </c>
      <c r="H325" s="15">
        <v>0.06</v>
      </c>
      <c r="I325" s="15">
        <v>1.6</v>
      </c>
      <c r="J325" s="15">
        <v>0.06</v>
      </c>
      <c r="K325" s="15">
        <v>1.6</v>
      </c>
      <c r="L325" s="15">
        <v>5</v>
      </c>
      <c r="M325" s="15">
        <v>8</v>
      </c>
      <c r="N325" s="15">
        <v>4</v>
      </c>
      <c r="O325" s="15">
        <v>1</v>
      </c>
    </row>
    <row r="326" spans="1:15" s="18" customFormat="1">
      <c r="A326" s="6" t="s">
        <v>60</v>
      </c>
      <c r="B326" s="12"/>
      <c r="C326" s="20"/>
      <c r="D326" s="15">
        <f t="shared" ref="D326:O326" si="22">SUM(D324:D325)</f>
        <v>13.6</v>
      </c>
      <c r="E326" s="15">
        <f t="shared" si="22"/>
        <v>10.9</v>
      </c>
      <c r="F326" s="15">
        <f t="shared" si="22"/>
        <v>34.700000000000003</v>
      </c>
      <c r="G326" s="15">
        <f t="shared" si="22"/>
        <v>292</v>
      </c>
      <c r="H326" s="15">
        <f t="shared" si="22"/>
        <v>0.06</v>
      </c>
      <c r="I326" s="15">
        <f t="shared" si="22"/>
        <v>1.9000000000000001</v>
      </c>
      <c r="J326" s="15">
        <f t="shared" si="22"/>
        <v>7.26</v>
      </c>
      <c r="K326" s="15">
        <f t="shared" si="22"/>
        <v>2</v>
      </c>
      <c r="L326" s="15">
        <f t="shared" si="22"/>
        <v>14.8</v>
      </c>
      <c r="M326" s="15">
        <f t="shared" si="22"/>
        <v>23.1</v>
      </c>
      <c r="N326" s="15">
        <f t="shared" si="22"/>
        <v>31</v>
      </c>
      <c r="O326" s="15">
        <f t="shared" si="22"/>
        <v>1.8</v>
      </c>
    </row>
    <row r="327" spans="1:15" s="18" customFormat="1">
      <c r="A327" s="13" t="s">
        <v>60</v>
      </c>
      <c r="B327" s="5"/>
      <c r="C327" s="5"/>
      <c r="D327" s="24">
        <f t="shared" ref="D327:O327" si="23">SUM(D314,D322,D326)</f>
        <v>53.26</v>
      </c>
      <c r="E327" s="24">
        <f t="shared" si="23"/>
        <v>66.28</v>
      </c>
      <c r="F327" s="24">
        <f t="shared" si="23"/>
        <v>175.83999999999997</v>
      </c>
      <c r="G327" s="24">
        <f t="shared" si="23"/>
        <v>1476.3</v>
      </c>
      <c r="H327" s="24">
        <f t="shared" si="23"/>
        <v>16.34</v>
      </c>
      <c r="I327" s="24">
        <f t="shared" si="23"/>
        <v>37.800000000000004</v>
      </c>
      <c r="J327" s="24">
        <f t="shared" si="23"/>
        <v>41.74</v>
      </c>
      <c r="K327" s="24">
        <f t="shared" si="23"/>
        <v>13.899999999999999</v>
      </c>
      <c r="L327" s="24">
        <f t="shared" si="23"/>
        <v>141</v>
      </c>
      <c r="M327" s="24">
        <f t="shared" si="23"/>
        <v>132.6</v>
      </c>
      <c r="N327" s="24">
        <f t="shared" si="23"/>
        <v>132.1</v>
      </c>
      <c r="O327" s="24">
        <f t="shared" si="23"/>
        <v>10.200000000000001</v>
      </c>
    </row>
    <row r="328" spans="1:15" s="18" customFormat="1">
      <c r="A328" s="1"/>
      <c r="B328" s="29"/>
      <c r="C328" s="19"/>
      <c r="O328" s="25"/>
    </row>
    <row r="329" spans="1:15" s="18" customFormat="1">
      <c r="C329" s="19"/>
      <c r="O329" s="25"/>
    </row>
    <row r="330" spans="1:15" s="18" customFormat="1">
      <c r="A330" s="3"/>
      <c r="C330" s="19"/>
    </row>
    <row r="331" spans="1:15" s="18" customFormat="1">
      <c r="B331" s="2" t="s">
        <v>48</v>
      </c>
      <c r="C331" s="18" t="s">
        <v>41</v>
      </c>
      <c r="G331" s="18" t="s">
        <v>44</v>
      </c>
    </row>
    <row r="332" spans="1:15" s="18" customFormat="1">
      <c r="B332" s="2" t="s">
        <v>2</v>
      </c>
      <c r="C332" s="18" t="s">
        <v>47</v>
      </c>
    </row>
    <row r="333" spans="1:15" s="18" customFormat="1">
      <c r="B333" s="2" t="s">
        <v>4</v>
      </c>
      <c r="C333" s="18" t="s">
        <v>5</v>
      </c>
    </row>
    <row r="334" spans="1:15" s="18" customFormat="1" ht="45">
      <c r="A334" s="8" t="s">
        <v>6</v>
      </c>
      <c r="B334" s="9" t="s">
        <v>7</v>
      </c>
      <c r="C334" s="8" t="s">
        <v>8</v>
      </c>
      <c r="D334" s="9" t="s">
        <v>9</v>
      </c>
      <c r="E334" s="9"/>
      <c r="F334" s="9"/>
      <c r="G334" s="8" t="s">
        <v>10</v>
      </c>
      <c r="H334" s="9" t="s">
        <v>11</v>
      </c>
      <c r="I334" s="9"/>
      <c r="J334" s="9"/>
      <c r="K334" s="9"/>
      <c r="L334" s="9" t="s">
        <v>12</v>
      </c>
      <c r="M334" s="9"/>
      <c r="N334" s="9"/>
      <c r="O334" s="9"/>
    </row>
    <row r="335" spans="1:15" s="18" customFormat="1">
      <c r="A335" s="8"/>
      <c r="B335" s="9"/>
      <c r="C335" s="8"/>
      <c r="D335" s="8" t="s">
        <v>13</v>
      </c>
      <c r="E335" s="8" t="s">
        <v>14</v>
      </c>
      <c r="F335" s="8" t="s">
        <v>15</v>
      </c>
      <c r="G335" s="8"/>
      <c r="H335" s="8" t="s">
        <v>16</v>
      </c>
      <c r="I335" s="8" t="s">
        <v>17</v>
      </c>
      <c r="J335" s="8" t="s">
        <v>18</v>
      </c>
      <c r="K335" s="8" t="s">
        <v>19</v>
      </c>
      <c r="L335" s="8" t="s">
        <v>20</v>
      </c>
      <c r="M335" s="8" t="s">
        <v>21</v>
      </c>
      <c r="N335" s="8" t="s">
        <v>22</v>
      </c>
      <c r="O335" s="8" t="s">
        <v>23</v>
      </c>
    </row>
    <row r="336" spans="1:15" s="18" customFormat="1">
      <c r="A336" s="6" t="s">
        <v>24</v>
      </c>
      <c r="B336" s="10" t="s">
        <v>25</v>
      </c>
      <c r="C336" s="6" t="s">
        <v>26</v>
      </c>
      <c r="D336" s="6" t="s">
        <v>27</v>
      </c>
      <c r="E336" s="6" t="s">
        <v>28</v>
      </c>
      <c r="F336" s="6" t="s">
        <v>29</v>
      </c>
      <c r="G336" s="6" t="s">
        <v>30</v>
      </c>
      <c r="H336" s="6" t="s">
        <v>31</v>
      </c>
      <c r="I336" s="6" t="s">
        <v>32</v>
      </c>
      <c r="J336" s="6" t="s">
        <v>33</v>
      </c>
      <c r="K336" s="6">
        <v>12</v>
      </c>
      <c r="L336" s="6">
        <v>13</v>
      </c>
      <c r="M336" s="6">
        <v>14</v>
      </c>
      <c r="N336" s="6">
        <v>15</v>
      </c>
      <c r="O336" s="6">
        <v>16</v>
      </c>
    </row>
    <row r="337" spans="1:15" s="18" customFormat="1">
      <c r="A337" s="11"/>
      <c r="B337" s="42" t="s">
        <v>43</v>
      </c>
      <c r="C337" s="71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3"/>
    </row>
    <row r="338" spans="1:15" s="18" customFormat="1" ht="33.75">
      <c r="A338" s="6">
        <v>311</v>
      </c>
      <c r="B338" s="45" t="s">
        <v>54</v>
      </c>
      <c r="C338" s="46" t="s">
        <v>69</v>
      </c>
      <c r="D338" s="15">
        <v>5.3</v>
      </c>
      <c r="E338" s="15">
        <v>28.3</v>
      </c>
      <c r="F338" s="15">
        <v>32.200000000000003</v>
      </c>
      <c r="G338" s="15">
        <v>260</v>
      </c>
      <c r="H338" s="15">
        <v>0.1</v>
      </c>
      <c r="I338" s="15">
        <v>0</v>
      </c>
      <c r="J338" s="15">
        <v>0</v>
      </c>
      <c r="K338" s="15">
        <v>0.2</v>
      </c>
      <c r="L338" s="15">
        <v>31</v>
      </c>
      <c r="M338" s="15">
        <v>5.2</v>
      </c>
      <c r="N338" s="15">
        <v>27</v>
      </c>
      <c r="O338" s="15">
        <v>1.7</v>
      </c>
    </row>
    <row r="339" spans="1:15" s="18" customFormat="1" ht="15" customHeight="1">
      <c r="A339" s="6"/>
      <c r="B339" s="12" t="s">
        <v>52</v>
      </c>
      <c r="C339" s="38">
        <v>30</v>
      </c>
      <c r="D339" s="15">
        <v>2.5</v>
      </c>
      <c r="E339" s="15">
        <v>1.9</v>
      </c>
      <c r="F339" s="15">
        <v>17.2</v>
      </c>
      <c r="G339" s="15">
        <v>78</v>
      </c>
      <c r="H339" s="15">
        <v>0</v>
      </c>
      <c r="I339" s="15">
        <v>0</v>
      </c>
      <c r="J339" s="15">
        <v>29.5</v>
      </c>
      <c r="K339" s="15">
        <v>0.7</v>
      </c>
      <c r="L339" s="15">
        <v>19</v>
      </c>
      <c r="M339" s="15">
        <v>30</v>
      </c>
      <c r="N339" s="15">
        <v>5</v>
      </c>
      <c r="O339" s="15">
        <v>0.6</v>
      </c>
    </row>
    <row r="340" spans="1:15" s="18" customFormat="1" ht="15" customHeight="1">
      <c r="A340" s="6">
        <v>685</v>
      </c>
      <c r="B340" s="45" t="s">
        <v>39</v>
      </c>
      <c r="C340" s="46" t="s">
        <v>80</v>
      </c>
      <c r="D340" s="15">
        <v>0.2</v>
      </c>
      <c r="E340" s="15">
        <v>0</v>
      </c>
      <c r="F340" s="15">
        <v>14</v>
      </c>
      <c r="G340" s="15">
        <v>55</v>
      </c>
      <c r="H340" s="15">
        <v>15</v>
      </c>
      <c r="I340" s="15">
        <v>9</v>
      </c>
      <c r="J340" s="15">
        <v>0.06</v>
      </c>
      <c r="K340" s="15">
        <v>6</v>
      </c>
      <c r="L340" s="15">
        <v>0.1</v>
      </c>
      <c r="M340" s="15">
        <v>1.6</v>
      </c>
      <c r="N340" s="15">
        <v>5</v>
      </c>
      <c r="O340" s="15">
        <v>0</v>
      </c>
    </row>
    <row r="341" spans="1:15" s="18" customFormat="1">
      <c r="A341" s="21" t="s">
        <v>60</v>
      </c>
      <c r="B341" s="12"/>
      <c r="C341" s="23"/>
      <c r="D341" s="16">
        <f t="shared" ref="D341:O341" si="24">SUM(D338:D340)</f>
        <v>8</v>
      </c>
      <c r="E341" s="16">
        <f t="shared" si="24"/>
        <v>30.2</v>
      </c>
      <c r="F341" s="16">
        <f t="shared" si="24"/>
        <v>63.400000000000006</v>
      </c>
      <c r="G341" s="16">
        <f t="shared" si="24"/>
        <v>393</v>
      </c>
      <c r="H341" s="16">
        <f t="shared" si="24"/>
        <v>15.1</v>
      </c>
      <c r="I341" s="16">
        <f t="shared" si="24"/>
        <v>9</v>
      </c>
      <c r="J341" s="16">
        <f t="shared" si="24"/>
        <v>29.56</v>
      </c>
      <c r="K341" s="16">
        <f t="shared" si="24"/>
        <v>6.9</v>
      </c>
      <c r="L341" s="16">
        <f t="shared" si="24"/>
        <v>50.1</v>
      </c>
      <c r="M341" s="16">
        <f t="shared" si="24"/>
        <v>36.800000000000004</v>
      </c>
      <c r="N341" s="16">
        <f t="shared" si="24"/>
        <v>37</v>
      </c>
      <c r="O341" s="16">
        <f t="shared" si="24"/>
        <v>2.2999999999999998</v>
      </c>
    </row>
    <row r="342" spans="1:15" s="18" customFormat="1">
      <c r="A342" s="11"/>
      <c r="B342" s="17" t="s">
        <v>36</v>
      </c>
      <c r="C342" s="68"/>
      <c r="D342" s="69"/>
      <c r="E342" s="69"/>
      <c r="F342" s="69"/>
      <c r="G342" s="69"/>
      <c r="H342" s="69"/>
      <c r="I342" s="69"/>
      <c r="J342" s="69"/>
      <c r="K342" s="69"/>
      <c r="L342" s="69"/>
      <c r="M342" s="69"/>
      <c r="N342" s="69"/>
      <c r="O342" s="70"/>
    </row>
    <row r="343" spans="1:15" s="18" customFormat="1" ht="28.5" customHeight="1">
      <c r="A343" s="21"/>
      <c r="B343" s="45" t="s">
        <v>56</v>
      </c>
      <c r="C343" s="46" t="s">
        <v>100</v>
      </c>
      <c r="D343" s="15">
        <v>0.36</v>
      </c>
      <c r="E343" s="15">
        <v>0</v>
      </c>
      <c r="F343" s="15">
        <v>6.2</v>
      </c>
      <c r="G343" s="15">
        <v>35.1</v>
      </c>
      <c r="H343" s="15">
        <v>1.7</v>
      </c>
      <c r="I343" s="15">
        <v>1.06</v>
      </c>
      <c r="J343" s="15">
        <v>0</v>
      </c>
      <c r="K343" s="15">
        <v>1.3</v>
      </c>
      <c r="L343" s="15">
        <v>12</v>
      </c>
      <c r="M343" s="15">
        <v>9</v>
      </c>
      <c r="N343" s="15">
        <v>10</v>
      </c>
      <c r="O343" s="15">
        <v>28</v>
      </c>
    </row>
    <row r="344" spans="1:15" s="18" customFormat="1" ht="27.75" customHeight="1">
      <c r="A344" s="6">
        <v>110</v>
      </c>
      <c r="B344" s="45" t="s">
        <v>66</v>
      </c>
      <c r="C344" s="46" t="s">
        <v>58</v>
      </c>
      <c r="D344" s="15">
        <v>1.6</v>
      </c>
      <c r="E344" s="15">
        <v>4.16</v>
      </c>
      <c r="F344" s="15">
        <v>10.48</v>
      </c>
      <c r="G344" s="16">
        <v>84.8</v>
      </c>
      <c r="H344" s="15">
        <v>0.1</v>
      </c>
      <c r="I344" s="15">
        <v>6.1</v>
      </c>
      <c r="J344" s="15">
        <v>26</v>
      </c>
      <c r="K344" s="15">
        <v>2.6</v>
      </c>
      <c r="L344" s="15">
        <v>3</v>
      </c>
      <c r="M344" s="15">
        <v>5.9</v>
      </c>
      <c r="N344" s="15">
        <v>6</v>
      </c>
      <c r="O344" s="15">
        <v>12</v>
      </c>
    </row>
    <row r="345" spans="1:15" s="18" customFormat="1" ht="24" customHeight="1">
      <c r="A345" s="6">
        <v>437</v>
      </c>
      <c r="B345" s="45" t="s">
        <v>113</v>
      </c>
      <c r="C345" s="57" t="s">
        <v>124</v>
      </c>
      <c r="D345" s="15">
        <v>12.5</v>
      </c>
      <c r="E345" s="15">
        <v>5.9</v>
      </c>
      <c r="F345" s="15">
        <v>3.6</v>
      </c>
      <c r="G345" s="15">
        <v>119</v>
      </c>
      <c r="H345" s="15">
        <v>0.05</v>
      </c>
      <c r="I345" s="15">
        <v>0.59</v>
      </c>
      <c r="J345" s="15">
        <v>3.7</v>
      </c>
      <c r="K345" s="15">
        <v>2.2999999999999998</v>
      </c>
      <c r="L345" s="15">
        <v>7.5</v>
      </c>
      <c r="M345" s="15">
        <v>3.22</v>
      </c>
      <c r="N345" s="15">
        <v>8.1</v>
      </c>
      <c r="O345" s="15">
        <v>12</v>
      </c>
    </row>
    <row r="346" spans="1:15" s="18" customFormat="1" ht="18.75" customHeight="1">
      <c r="A346" s="6">
        <v>508</v>
      </c>
      <c r="B346" s="45" t="s">
        <v>49</v>
      </c>
      <c r="C346" s="38">
        <v>150</v>
      </c>
      <c r="D346" s="15">
        <v>8.6999999999999993</v>
      </c>
      <c r="E346" s="15">
        <v>7.8</v>
      </c>
      <c r="F346" s="15">
        <v>42.6</v>
      </c>
      <c r="G346" s="15">
        <v>279</v>
      </c>
      <c r="H346" s="15">
        <v>0.2</v>
      </c>
      <c r="I346" s="15">
        <v>0</v>
      </c>
      <c r="J346" s="15">
        <v>3.22</v>
      </c>
      <c r="K346" s="15">
        <v>1.2</v>
      </c>
      <c r="L346" s="15">
        <v>9.6</v>
      </c>
      <c r="M346" s="15">
        <v>42.4</v>
      </c>
      <c r="N346" s="15">
        <v>7.7</v>
      </c>
      <c r="O346" s="15">
        <v>3</v>
      </c>
    </row>
    <row r="347" spans="1:15" s="18" customFormat="1" ht="18.75" customHeight="1">
      <c r="A347" s="38">
        <v>700</v>
      </c>
      <c r="B347" s="45" t="s">
        <v>68</v>
      </c>
      <c r="C347" s="57">
        <v>200</v>
      </c>
      <c r="D347" s="15">
        <v>0.1</v>
      </c>
      <c r="E347" s="15">
        <v>0</v>
      </c>
      <c r="F347" s="15">
        <v>24.9</v>
      </c>
      <c r="G347" s="15">
        <v>97</v>
      </c>
      <c r="H347" s="15">
        <v>1.6</v>
      </c>
      <c r="I347" s="15">
        <v>6.1</v>
      </c>
      <c r="J347" s="15">
        <v>0.1</v>
      </c>
      <c r="K347" s="15">
        <v>2.3199999999999998</v>
      </c>
      <c r="L347" s="15">
        <v>2.5</v>
      </c>
      <c r="M347" s="15">
        <v>3.7</v>
      </c>
      <c r="N347" s="15">
        <v>2.2000000000000002</v>
      </c>
      <c r="O347" s="15">
        <v>0.6</v>
      </c>
    </row>
    <row r="348" spans="1:15" s="18" customFormat="1">
      <c r="A348" s="6"/>
      <c r="B348" s="45" t="s">
        <v>82</v>
      </c>
      <c r="C348" s="57">
        <v>60</v>
      </c>
      <c r="D348" s="15">
        <v>3.3</v>
      </c>
      <c r="E348" s="15">
        <v>0.6</v>
      </c>
      <c r="F348" s="15">
        <v>30</v>
      </c>
      <c r="G348" s="16">
        <v>138.6</v>
      </c>
      <c r="H348" s="15">
        <v>0.06</v>
      </c>
      <c r="I348" s="15">
        <v>0</v>
      </c>
      <c r="J348" s="15">
        <v>0</v>
      </c>
      <c r="K348" s="15">
        <v>1.3</v>
      </c>
      <c r="L348" s="15">
        <v>21</v>
      </c>
      <c r="M348" s="15">
        <v>9.5</v>
      </c>
      <c r="N348" s="15">
        <v>2.8</v>
      </c>
      <c r="O348" s="15">
        <v>2</v>
      </c>
    </row>
    <row r="349" spans="1:15" s="18" customFormat="1">
      <c r="A349" s="21" t="s">
        <v>60</v>
      </c>
      <c r="B349" s="12"/>
      <c r="C349" s="23"/>
      <c r="D349" s="16">
        <f t="shared" ref="D349:O349" si="25">SUM(D343:D348)</f>
        <v>26.560000000000002</v>
      </c>
      <c r="E349" s="16">
        <f t="shared" si="25"/>
        <v>18.46</v>
      </c>
      <c r="F349" s="16">
        <f t="shared" si="25"/>
        <v>117.78</v>
      </c>
      <c r="G349" s="16">
        <f t="shared" si="25"/>
        <v>753.5</v>
      </c>
      <c r="H349" s="16">
        <f t="shared" si="25"/>
        <v>3.7100000000000004</v>
      </c>
      <c r="I349" s="16">
        <f t="shared" si="25"/>
        <v>13.85</v>
      </c>
      <c r="J349" s="16">
        <f t="shared" si="25"/>
        <v>33.020000000000003</v>
      </c>
      <c r="K349" s="16">
        <f t="shared" si="25"/>
        <v>11.020000000000001</v>
      </c>
      <c r="L349" s="16">
        <f t="shared" si="25"/>
        <v>55.6</v>
      </c>
      <c r="M349" s="16">
        <f t="shared" si="25"/>
        <v>73.72</v>
      </c>
      <c r="N349" s="16">
        <f t="shared" si="25"/>
        <v>36.799999999999997</v>
      </c>
      <c r="O349" s="16">
        <f t="shared" si="25"/>
        <v>57.6</v>
      </c>
    </row>
    <row r="350" spans="1:15" s="18" customFormat="1">
      <c r="A350" s="11"/>
      <c r="B350" s="17" t="s">
        <v>37</v>
      </c>
      <c r="C350" s="68"/>
      <c r="D350" s="69"/>
      <c r="E350" s="69"/>
      <c r="F350" s="69"/>
      <c r="G350" s="69"/>
      <c r="H350" s="69"/>
      <c r="I350" s="69"/>
      <c r="J350" s="69"/>
      <c r="K350" s="69"/>
      <c r="L350" s="69"/>
      <c r="M350" s="69"/>
      <c r="N350" s="69"/>
      <c r="O350" s="70"/>
    </row>
    <row r="351" spans="1:15" s="18" customFormat="1">
      <c r="A351" s="6"/>
      <c r="B351" s="45" t="s">
        <v>95</v>
      </c>
      <c r="C351" s="46" t="s">
        <v>105</v>
      </c>
      <c r="D351" s="15">
        <v>12.7</v>
      </c>
      <c r="E351" s="15">
        <v>22.8</v>
      </c>
      <c r="F351" s="15">
        <v>16.3</v>
      </c>
      <c r="G351" s="15">
        <v>120</v>
      </c>
      <c r="H351" s="15">
        <v>0</v>
      </c>
      <c r="I351" s="15">
        <v>0.3</v>
      </c>
      <c r="J351" s="15">
        <v>2.7</v>
      </c>
      <c r="K351" s="15">
        <v>0.4</v>
      </c>
      <c r="L351" s="15">
        <v>9.8000000000000007</v>
      </c>
      <c r="M351" s="15">
        <v>15.1</v>
      </c>
      <c r="N351" s="15">
        <v>2.7</v>
      </c>
      <c r="O351" s="15">
        <v>0.8</v>
      </c>
    </row>
    <row r="352" spans="1:15" s="18" customFormat="1" ht="18.75" customHeight="1">
      <c r="A352" s="38"/>
      <c r="B352" s="45" t="s">
        <v>38</v>
      </c>
      <c r="C352" s="57">
        <v>30</v>
      </c>
      <c r="D352" s="15">
        <v>0.1</v>
      </c>
      <c r="E352" s="15">
        <v>12.5</v>
      </c>
      <c r="F352" s="15">
        <v>26</v>
      </c>
      <c r="G352" s="15">
        <v>165</v>
      </c>
      <c r="H352" s="15">
        <v>0.2</v>
      </c>
      <c r="I352" s="15">
        <v>0.8</v>
      </c>
      <c r="J352" s="15">
        <v>1.2</v>
      </c>
      <c r="K352" s="15">
        <v>2.2999999999999998</v>
      </c>
      <c r="L352" s="15">
        <v>1</v>
      </c>
      <c r="M352" s="15">
        <v>0.5</v>
      </c>
      <c r="N352" s="15">
        <v>0.6</v>
      </c>
      <c r="O352" s="15">
        <v>0.5</v>
      </c>
    </row>
    <row r="353" spans="1:15" s="18" customFormat="1">
      <c r="A353" s="6" t="s">
        <v>60</v>
      </c>
      <c r="B353" s="12"/>
      <c r="C353" s="20"/>
      <c r="D353" s="15">
        <f t="shared" ref="D353:O353" si="26">SUM(D352:D352)</f>
        <v>0.1</v>
      </c>
      <c r="E353" s="15">
        <f t="shared" si="26"/>
        <v>12.5</v>
      </c>
      <c r="F353" s="15">
        <f t="shared" si="26"/>
        <v>26</v>
      </c>
      <c r="G353" s="15">
        <v>285</v>
      </c>
      <c r="H353" s="15">
        <f t="shared" si="26"/>
        <v>0.2</v>
      </c>
      <c r="I353" s="15">
        <f t="shared" si="26"/>
        <v>0.8</v>
      </c>
      <c r="J353" s="15">
        <f t="shared" si="26"/>
        <v>1.2</v>
      </c>
      <c r="K353" s="15">
        <f t="shared" si="26"/>
        <v>2.2999999999999998</v>
      </c>
      <c r="L353" s="15">
        <f t="shared" si="26"/>
        <v>1</v>
      </c>
      <c r="M353" s="15">
        <f t="shared" si="26"/>
        <v>0.5</v>
      </c>
      <c r="N353" s="15">
        <f t="shared" si="26"/>
        <v>0.6</v>
      </c>
      <c r="O353" s="15">
        <f t="shared" si="26"/>
        <v>0.5</v>
      </c>
    </row>
    <row r="354" spans="1:15" s="18" customFormat="1">
      <c r="A354" s="13" t="s">
        <v>60</v>
      </c>
      <c r="B354" s="5"/>
      <c r="C354" s="5"/>
      <c r="D354" s="24">
        <f t="shared" ref="D354:O354" si="27">SUM(D353,D349,D341)</f>
        <v>34.660000000000004</v>
      </c>
      <c r="E354" s="24">
        <f t="shared" si="27"/>
        <v>61.16</v>
      </c>
      <c r="F354" s="24">
        <f t="shared" si="27"/>
        <v>207.18</v>
      </c>
      <c r="G354" s="24">
        <f t="shared" si="27"/>
        <v>1431.5</v>
      </c>
      <c r="H354" s="24">
        <f t="shared" si="27"/>
        <v>19.010000000000002</v>
      </c>
      <c r="I354" s="24">
        <f t="shared" si="27"/>
        <v>23.65</v>
      </c>
      <c r="J354" s="24">
        <f t="shared" si="27"/>
        <v>63.78</v>
      </c>
      <c r="K354" s="24">
        <f t="shared" si="27"/>
        <v>20.22</v>
      </c>
      <c r="L354" s="24">
        <f t="shared" si="27"/>
        <v>106.7</v>
      </c>
      <c r="M354" s="24">
        <f t="shared" si="27"/>
        <v>111.02000000000001</v>
      </c>
      <c r="N354" s="24">
        <f t="shared" si="27"/>
        <v>74.400000000000006</v>
      </c>
      <c r="O354" s="24">
        <f t="shared" si="27"/>
        <v>60.4</v>
      </c>
    </row>
    <row r="355" spans="1:15" s="18" customFormat="1">
      <c r="A355" s="28"/>
      <c r="B355" s="29"/>
      <c r="C355" s="29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</row>
    <row r="356" spans="1:15" s="18" customFormat="1">
      <c r="A356" s="28"/>
      <c r="B356" s="29"/>
      <c r="C356" s="29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</row>
    <row r="357" spans="1:15" s="18" customFormat="1">
      <c r="A357" s="28"/>
      <c r="B357" s="29"/>
      <c r="C357" s="29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</row>
    <row r="358" spans="1:15" s="18" customFormat="1">
      <c r="B358" s="2" t="s">
        <v>48</v>
      </c>
      <c r="C358" s="18" t="s">
        <v>42</v>
      </c>
    </row>
    <row r="359" spans="1:15" s="18" customFormat="1">
      <c r="B359" s="2" t="s">
        <v>2</v>
      </c>
      <c r="C359" s="18" t="s">
        <v>47</v>
      </c>
    </row>
    <row r="360" spans="1:15" s="18" customFormat="1">
      <c r="B360" s="2" t="s">
        <v>4</v>
      </c>
      <c r="C360" s="18" t="s">
        <v>5</v>
      </c>
    </row>
    <row r="361" spans="1:15" s="18" customFormat="1" ht="45">
      <c r="A361" s="8" t="s">
        <v>6</v>
      </c>
      <c r="B361" s="9" t="s">
        <v>7</v>
      </c>
      <c r="C361" s="8" t="s">
        <v>8</v>
      </c>
      <c r="D361" s="9" t="s">
        <v>9</v>
      </c>
      <c r="E361" s="9"/>
      <c r="F361" s="9"/>
      <c r="G361" s="8" t="s">
        <v>10</v>
      </c>
      <c r="H361" s="9" t="s">
        <v>11</v>
      </c>
      <c r="I361" s="9"/>
      <c r="J361" s="9"/>
      <c r="K361" s="9"/>
      <c r="L361" s="9" t="s">
        <v>12</v>
      </c>
      <c r="M361" s="9"/>
      <c r="N361" s="9"/>
      <c r="O361" s="9"/>
    </row>
    <row r="362" spans="1:15" s="18" customFormat="1">
      <c r="A362" s="8"/>
      <c r="B362" s="9"/>
      <c r="C362" s="8"/>
      <c r="D362" s="8" t="s">
        <v>13</v>
      </c>
      <c r="E362" s="8" t="s">
        <v>14</v>
      </c>
      <c r="F362" s="8" t="s">
        <v>15</v>
      </c>
      <c r="G362" s="8"/>
      <c r="H362" s="8" t="s">
        <v>16</v>
      </c>
      <c r="I362" s="8" t="s">
        <v>17</v>
      </c>
      <c r="J362" s="8" t="s">
        <v>18</v>
      </c>
      <c r="K362" s="8" t="s">
        <v>19</v>
      </c>
      <c r="L362" s="8" t="s">
        <v>20</v>
      </c>
      <c r="M362" s="8" t="s">
        <v>21</v>
      </c>
      <c r="N362" s="8" t="s">
        <v>22</v>
      </c>
      <c r="O362" s="8" t="s">
        <v>23</v>
      </c>
    </row>
    <row r="363" spans="1:15" s="18" customFormat="1">
      <c r="A363" s="6" t="s">
        <v>24</v>
      </c>
      <c r="B363" s="10" t="s">
        <v>25</v>
      </c>
      <c r="C363" s="6" t="s">
        <v>26</v>
      </c>
      <c r="D363" s="6" t="s">
        <v>27</v>
      </c>
      <c r="E363" s="6" t="s">
        <v>28</v>
      </c>
      <c r="F363" s="6" t="s">
        <v>29</v>
      </c>
      <c r="G363" s="6" t="s">
        <v>30</v>
      </c>
      <c r="H363" s="6" t="s">
        <v>31</v>
      </c>
      <c r="I363" s="6" t="s">
        <v>32</v>
      </c>
      <c r="J363" s="6" t="s">
        <v>33</v>
      </c>
      <c r="K363" s="6">
        <v>12</v>
      </c>
      <c r="L363" s="6">
        <v>13</v>
      </c>
      <c r="M363" s="6">
        <v>14</v>
      </c>
      <c r="N363" s="6">
        <v>15</v>
      </c>
      <c r="O363" s="6">
        <v>16</v>
      </c>
    </row>
    <row r="364" spans="1:15" s="18" customFormat="1">
      <c r="A364" s="11"/>
      <c r="B364" s="17" t="s">
        <v>43</v>
      </c>
      <c r="C364" s="71"/>
      <c r="D364" s="72"/>
      <c r="E364" s="72"/>
      <c r="F364" s="72"/>
      <c r="G364" s="72"/>
      <c r="H364" s="72"/>
      <c r="I364" s="72"/>
      <c r="J364" s="72"/>
      <c r="K364" s="72"/>
      <c r="L364" s="72"/>
      <c r="M364" s="72"/>
      <c r="N364" s="72"/>
      <c r="O364" s="73"/>
    </row>
    <row r="365" spans="1:15" s="18" customFormat="1" ht="27" customHeight="1">
      <c r="A365" s="6">
        <v>311</v>
      </c>
      <c r="B365" s="45" t="s">
        <v>55</v>
      </c>
      <c r="C365" s="46" t="s">
        <v>69</v>
      </c>
      <c r="D365" s="15">
        <v>3.84</v>
      </c>
      <c r="E365" s="15">
        <v>4.9000000000000004</v>
      </c>
      <c r="F365" s="15">
        <v>36.200000000000003</v>
      </c>
      <c r="G365" s="15">
        <v>280</v>
      </c>
      <c r="H365" s="15">
        <v>0.1</v>
      </c>
      <c r="I365" s="15">
        <v>2.2999999999999998</v>
      </c>
      <c r="J365" s="15">
        <v>0.1</v>
      </c>
      <c r="K365" s="15">
        <v>0.2</v>
      </c>
      <c r="L365" s="15">
        <v>31</v>
      </c>
      <c r="M365" s="15">
        <v>1.5</v>
      </c>
      <c r="N365" s="15">
        <v>2.7</v>
      </c>
      <c r="O365" s="15">
        <v>1.7</v>
      </c>
    </row>
    <row r="366" spans="1:15" s="18" customFormat="1" ht="15" customHeight="1">
      <c r="A366" s="6"/>
      <c r="B366" s="12" t="s">
        <v>52</v>
      </c>
      <c r="C366" s="38">
        <v>30</v>
      </c>
      <c r="D366" s="15">
        <v>2.5</v>
      </c>
      <c r="E366" s="15">
        <v>1.9</v>
      </c>
      <c r="F366" s="15">
        <v>17.2</v>
      </c>
      <c r="G366" s="15">
        <v>78</v>
      </c>
      <c r="H366" s="15">
        <v>0</v>
      </c>
      <c r="I366" s="15">
        <v>0</v>
      </c>
      <c r="J366" s="15">
        <v>29.5</v>
      </c>
      <c r="K366" s="15">
        <v>0.7</v>
      </c>
      <c r="L366" s="15">
        <v>19</v>
      </c>
      <c r="M366" s="15">
        <v>30</v>
      </c>
      <c r="N366" s="15">
        <v>5</v>
      </c>
      <c r="O366" s="15">
        <v>0.6</v>
      </c>
    </row>
    <row r="367" spans="1:15" s="18" customFormat="1" ht="14.25" customHeight="1">
      <c r="A367" s="6">
        <v>686</v>
      </c>
      <c r="B367" s="12" t="s">
        <v>35</v>
      </c>
      <c r="C367" s="20" t="s">
        <v>61</v>
      </c>
      <c r="D367" s="15">
        <v>0.2</v>
      </c>
      <c r="E367" s="15">
        <v>0</v>
      </c>
      <c r="F367" s="15">
        <v>14</v>
      </c>
      <c r="G367" s="15">
        <v>60</v>
      </c>
      <c r="H367" s="15">
        <v>0.06</v>
      </c>
      <c r="I367" s="15">
        <v>0.2</v>
      </c>
      <c r="J367" s="15">
        <v>2.4</v>
      </c>
      <c r="K367" s="15">
        <v>1.6</v>
      </c>
      <c r="L367" s="15">
        <v>5</v>
      </c>
      <c r="M367" s="15">
        <v>8</v>
      </c>
      <c r="N367" s="15">
        <v>4</v>
      </c>
      <c r="O367" s="15">
        <v>1</v>
      </c>
    </row>
    <row r="368" spans="1:15" s="18" customFormat="1">
      <c r="A368" s="21" t="s">
        <v>60</v>
      </c>
      <c r="B368" s="12"/>
      <c r="C368" s="23"/>
      <c r="D368" s="16">
        <f t="shared" ref="D368:O368" si="28">SUM(D365:D367)</f>
        <v>6.54</v>
      </c>
      <c r="E368" s="16">
        <f t="shared" si="28"/>
        <v>6.8000000000000007</v>
      </c>
      <c r="F368" s="16">
        <f t="shared" si="28"/>
        <v>67.400000000000006</v>
      </c>
      <c r="G368" s="16">
        <f t="shared" si="28"/>
        <v>418</v>
      </c>
      <c r="H368" s="16">
        <f t="shared" si="28"/>
        <v>0.16</v>
      </c>
      <c r="I368" s="16">
        <f t="shared" si="28"/>
        <v>2.5</v>
      </c>
      <c r="J368" s="16">
        <f t="shared" si="28"/>
        <v>32</v>
      </c>
      <c r="K368" s="16">
        <f t="shared" si="28"/>
        <v>2.5</v>
      </c>
      <c r="L368" s="16">
        <f t="shared" si="28"/>
        <v>55</v>
      </c>
      <c r="M368" s="16">
        <f t="shared" si="28"/>
        <v>39.5</v>
      </c>
      <c r="N368" s="16">
        <f t="shared" si="28"/>
        <v>11.7</v>
      </c>
      <c r="O368" s="16">
        <f t="shared" si="28"/>
        <v>3.3</v>
      </c>
    </row>
    <row r="369" spans="1:15" s="18" customFormat="1">
      <c r="A369" s="11"/>
      <c r="B369" s="17" t="s">
        <v>36</v>
      </c>
      <c r="C369" s="68"/>
      <c r="D369" s="69"/>
      <c r="E369" s="69"/>
      <c r="F369" s="69"/>
      <c r="G369" s="69"/>
      <c r="H369" s="69"/>
      <c r="I369" s="69"/>
      <c r="J369" s="69"/>
      <c r="K369" s="69"/>
      <c r="L369" s="69"/>
      <c r="M369" s="69"/>
      <c r="N369" s="69"/>
      <c r="O369" s="70"/>
    </row>
    <row r="370" spans="1:15" s="18" customFormat="1" ht="18" customHeight="1">
      <c r="A370" s="21"/>
      <c r="B370" s="50" t="s">
        <v>120</v>
      </c>
      <c r="C370" s="58">
        <v>40</v>
      </c>
      <c r="D370" s="16">
        <v>0.36</v>
      </c>
      <c r="E370" s="16">
        <v>0</v>
      </c>
      <c r="F370" s="16">
        <v>6.2</v>
      </c>
      <c r="G370" s="16">
        <v>24.6</v>
      </c>
      <c r="H370" s="16">
        <v>0.2</v>
      </c>
      <c r="I370" s="16">
        <v>6</v>
      </c>
      <c r="J370" s="16">
        <v>10</v>
      </c>
      <c r="K370" s="16">
        <v>1.5</v>
      </c>
      <c r="L370" s="16">
        <v>20</v>
      </c>
      <c r="M370" s="16">
        <v>5</v>
      </c>
      <c r="N370" s="16">
        <v>13</v>
      </c>
      <c r="O370" s="16">
        <v>0.8</v>
      </c>
    </row>
    <row r="371" spans="1:15" s="18" customFormat="1" ht="22.5">
      <c r="A371" s="6">
        <v>131</v>
      </c>
      <c r="B371" s="45" t="s">
        <v>115</v>
      </c>
      <c r="C371" s="46" t="s">
        <v>58</v>
      </c>
      <c r="D371" s="15">
        <v>2.4</v>
      </c>
      <c r="E371" s="15">
        <v>3.6</v>
      </c>
      <c r="F371" s="15">
        <v>16.079999999999998</v>
      </c>
      <c r="G371" s="15">
        <v>108</v>
      </c>
      <c r="H371" s="15">
        <v>0.36</v>
      </c>
      <c r="I371" s="15">
        <v>6</v>
      </c>
      <c r="J371" s="15">
        <v>12.2</v>
      </c>
      <c r="K371" s="15">
        <v>2.2999999999999998</v>
      </c>
      <c r="L371" s="15">
        <v>4.3</v>
      </c>
      <c r="M371" s="15">
        <v>4</v>
      </c>
      <c r="N371" s="15">
        <v>1</v>
      </c>
      <c r="O371" s="15">
        <v>1.2</v>
      </c>
    </row>
    <row r="372" spans="1:15" s="18" customFormat="1" ht="24" customHeight="1">
      <c r="A372" s="6">
        <v>496</v>
      </c>
      <c r="B372" s="45" t="s">
        <v>107</v>
      </c>
      <c r="C372" s="57">
        <v>60</v>
      </c>
      <c r="D372" s="15">
        <v>12.4</v>
      </c>
      <c r="E372" s="15">
        <v>13.4</v>
      </c>
      <c r="F372" s="49">
        <v>6</v>
      </c>
      <c r="G372" s="15">
        <v>196</v>
      </c>
      <c r="H372" s="15">
        <v>0.04</v>
      </c>
      <c r="I372" s="15">
        <v>0.4</v>
      </c>
      <c r="J372" s="15">
        <v>0</v>
      </c>
      <c r="K372" s="15">
        <v>0.17</v>
      </c>
      <c r="L372" s="15">
        <v>6.39</v>
      </c>
      <c r="M372" s="15">
        <v>9.1199999999999992</v>
      </c>
      <c r="N372" s="15">
        <v>10.67</v>
      </c>
      <c r="O372" s="15">
        <v>1.32</v>
      </c>
    </row>
    <row r="373" spans="1:15" s="18" customFormat="1" ht="15" customHeight="1">
      <c r="A373" s="6">
        <v>332</v>
      </c>
      <c r="B373" s="48" t="s">
        <v>108</v>
      </c>
      <c r="C373" s="38">
        <v>150</v>
      </c>
      <c r="D373" s="15">
        <v>5.3</v>
      </c>
      <c r="E373" s="15">
        <v>6.2</v>
      </c>
      <c r="F373" s="15">
        <v>35.299999999999997</v>
      </c>
      <c r="G373" s="15">
        <v>220.5</v>
      </c>
      <c r="H373" s="15">
        <v>0.1</v>
      </c>
      <c r="I373" s="15">
        <v>2.2999999999999998</v>
      </c>
      <c r="J373" s="15">
        <v>23.6</v>
      </c>
      <c r="K373" s="15">
        <v>1.2</v>
      </c>
      <c r="L373" s="15">
        <v>3</v>
      </c>
      <c r="M373" s="15">
        <v>55</v>
      </c>
      <c r="N373" s="15">
        <v>18</v>
      </c>
      <c r="O373" s="15">
        <v>0</v>
      </c>
    </row>
    <row r="374" spans="1:15" s="18" customFormat="1" ht="25.5" customHeight="1">
      <c r="A374" s="6">
        <v>705</v>
      </c>
      <c r="B374" s="45" t="s">
        <v>121</v>
      </c>
      <c r="C374" s="38">
        <v>200</v>
      </c>
      <c r="D374" s="15">
        <v>0.4</v>
      </c>
      <c r="E374" s="15">
        <v>0</v>
      </c>
      <c r="F374" s="15">
        <v>23.6</v>
      </c>
      <c r="G374" s="16">
        <v>94</v>
      </c>
      <c r="H374" s="15">
        <v>0.04</v>
      </c>
      <c r="I374" s="15">
        <v>3.2</v>
      </c>
      <c r="J374" s="15">
        <v>0.3</v>
      </c>
      <c r="K374" s="15">
        <v>1.6</v>
      </c>
      <c r="L374" s="15">
        <v>3.6</v>
      </c>
      <c r="M374" s="15">
        <v>8</v>
      </c>
      <c r="N374" s="15">
        <v>2.1</v>
      </c>
      <c r="O374" s="15">
        <v>1</v>
      </c>
    </row>
    <row r="375" spans="1:15" s="18" customFormat="1" ht="17.25" customHeight="1">
      <c r="A375" s="6"/>
      <c r="B375" s="45" t="s">
        <v>82</v>
      </c>
      <c r="C375" s="57">
        <v>60</v>
      </c>
      <c r="D375" s="15">
        <v>3.3</v>
      </c>
      <c r="E375" s="15">
        <v>0.6</v>
      </c>
      <c r="F375" s="15">
        <v>30</v>
      </c>
      <c r="G375" s="15">
        <v>138.6</v>
      </c>
      <c r="H375" s="15">
        <v>0.06</v>
      </c>
      <c r="I375" s="15">
        <v>0.01</v>
      </c>
      <c r="J375" s="15">
        <v>0.32</v>
      </c>
      <c r="K375" s="15">
        <v>1.3</v>
      </c>
      <c r="L375" s="15">
        <v>21</v>
      </c>
      <c r="M375" s="15">
        <v>9.8000000000000007</v>
      </c>
      <c r="N375" s="15">
        <v>28</v>
      </c>
      <c r="O375" s="15">
        <v>2</v>
      </c>
    </row>
    <row r="376" spans="1:15" s="18" customFormat="1">
      <c r="A376" s="21" t="s">
        <v>60</v>
      </c>
      <c r="B376" s="12"/>
      <c r="C376" s="23"/>
      <c r="D376" s="16">
        <f t="shared" ref="D376:O376" si="29">SUM(D370:D375)</f>
        <v>24.16</v>
      </c>
      <c r="E376" s="16">
        <f t="shared" si="29"/>
        <v>23.8</v>
      </c>
      <c r="F376" s="16">
        <f t="shared" si="29"/>
        <v>117.18</v>
      </c>
      <c r="G376" s="16">
        <f t="shared" si="29"/>
        <v>781.7</v>
      </c>
      <c r="H376" s="16">
        <f t="shared" si="29"/>
        <v>0.8</v>
      </c>
      <c r="I376" s="16">
        <f t="shared" si="29"/>
        <v>17.91</v>
      </c>
      <c r="J376" s="16">
        <f t="shared" si="29"/>
        <v>46.419999999999995</v>
      </c>
      <c r="K376" s="16">
        <f t="shared" si="29"/>
        <v>8.07</v>
      </c>
      <c r="L376" s="16">
        <f t="shared" si="29"/>
        <v>58.29</v>
      </c>
      <c r="M376" s="16">
        <f t="shared" si="29"/>
        <v>90.92</v>
      </c>
      <c r="N376" s="16">
        <f t="shared" si="29"/>
        <v>72.77000000000001</v>
      </c>
      <c r="O376" s="16">
        <f t="shared" si="29"/>
        <v>6.32</v>
      </c>
    </row>
    <row r="377" spans="1:15" s="18" customFormat="1">
      <c r="A377" s="11"/>
      <c r="B377" s="17" t="s">
        <v>37</v>
      </c>
      <c r="C377" s="68"/>
      <c r="D377" s="69"/>
      <c r="E377" s="69"/>
      <c r="F377" s="69"/>
      <c r="G377" s="69"/>
      <c r="H377" s="69"/>
      <c r="I377" s="69"/>
      <c r="J377" s="69"/>
      <c r="K377" s="69"/>
      <c r="L377" s="69"/>
      <c r="M377" s="69"/>
      <c r="N377" s="69"/>
      <c r="O377" s="70"/>
    </row>
    <row r="378" spans="1:15" s="18" customFormat="1" ht="20.25" customHeight="1">
      <c r="A378" s="6">
        <v>741</v>
      </c>
      <c r="B378" s="55" t="s">
        <v>76</v>
      </c>
      <c r="C378" s="57">
        <v>100</v>
      </c>
      <c r="D378" s="15">
        <v>1.7</v>
      </c>
      <c r="E378" s="15">
        <v>22.88</v>
      </c>
      <c r="F378" s="15">
        <v>16.3</v>
      </c>
      <c r="G378" s="15">
        <v>260</v>
      </c>
      <c r="H378" s="15">
        <v>6.4</v>
      </c>
      <c r="I378" s="15">
        <v>0.3</v>
      </c>
      <c r="J378" s="15">
        <v>72.7</v>
      </c>
      <c r="K378" s="15">
        <v>0.4</v>
      </c>
      <c r="L378" s="15">
        <v>9.8000000000000007</v>
      </c>
      <c r="M378" s="15">
        <v>1.51</v>
      </c>
      <c r="N378" s="15">
        <v>2.1</v>
      </c>
      <c r="O378" s="15">
        <v>0.8</v>
      </c>
    </row>
    <row r="379" spans="1:15" s="18" customFormat="1" ht="18.75" customHeight="1">
      <c r="A379" s="6">
        <v>685</v>
      </c>
      <c r="B379" s="45" t="s">
        <v>39</v>
      </c>
      <c r="C379" s="38">
        <v>200</v>
      </c>
      <c r="D379" s="15">
        <v>0.01</v>
      </c>
      <c r="E379" s="15">
        <v>0</v>
      </c>
      <c r="F379" s="15">
        <v>2.2999999999999998</v>
      </c>
      <c r="G379" s="15">
        <v>55</v>
      </c>
      <c r="H379" s="15">
        <v>0.06</v>
      </c>
      <c r="I379" s="15">
        <v>1</v>
      </c>
      <c r="J379" s="15">
        <v>3</v>
      </c>
      <c r="K379" s="15">
        <v>1.6</v>
      </c>
      <c r="L379" s="15">
        <v>5</v>
      </c>
      <c r="M379" s="15">
        <v>8</v>
      </c>
      <c r="N379" s="15">
        <v>4</v>
      </c>
      <c r="O379" s="15">
        <v>1</v>
      </c>
    </row>
    <row r="380" spans="1:15" s="18" customFormat="1">
      <c r="A380" s="6" t="s">
        <v>60</v>
      </c>
      <c r="B380" s="12"/>
      <c r="C380" s="20"/>
      <c r="D380" s="15">
        <f t="shared" ref="D380:O380" si="30">SUM(D378:D379)</f>
        <v>1.71</v>
      </c>
      <c r="E380" s="15">
        <f t="shared" si="30"/>
        <v>22.88</v>
      </c>
      <c r="F380" s="15">
        <f t="shared" si="30"/>
        <v>18.600000000000001</v>
      </c>
      <c r="G380" s="15">
        <f t="shared" si="30"/>
        <v>315</v>
      </c>
      <c r="H380" s="15">
        <f t="shared" si="30"/>
        <v>6.46</v>
      </c>
      <c r="I380" s="15">
        <f t="shared" si="30"/>
        <v>1.3</v>
      </c>
      <c r="J380" s="15">
        <f t="shared" si="30"/>
        <v>75.7</v>
      </c>
      <c r="K380" s="15">
        <f t="shared" si="30"/>
        <v>2</v>
      </c>
      <c r="L380" s="15">
        <f t="shared" si="30"/>
        <v>14.8</v>
      </c>
      <c r="M380" s="15">
        <f t="shared" si="30"/>
        <v>9.51</v>
      </c>
      <c r="N380" s="15">
        <f t="shared" si="30"/>
        <v>6.1</v>
      </c>
      <c r="O380" s="15">
        <f t="shared" si="30"/>
        <v>1.8</v>
      </c>
    </row>
    <row r="381" spans="1:15" s="18" customFormat="1">
      <c r="A381" s="13" t="s">
        <v>60</v>
      </c>
      <c r="B381" s="5"/>
      <c r="C381" s="5"/>
      <c r="D381" s="24">
        <f t="shared" ref="D381:O381" si="31">D368+D376+D380</f>
        <v>32.409999999999997</v>
      </c>
      <c r="E381" s="24">
        <f t="shared" si="31"/>
        <v>53.480000000000004</v>
      </c>
      <c r="F381" s="24">
        <f t="shared" si="31"/>
        <v>203.18</v>
      </c>
      <c r="G381" s="24">
        <f t="shared" si="31"/>
        <v>1514.7</v>
      </c>
      <c r="H381" s="24">
        <f t="shared" si="31"/>
        <v>7.42</v>
      </c>
      <c r="I381" s="24">
        <f t="shared" si="31"/>
        <v>21.71</v>
      </c>
      <c r="J381" s="24">
        <f t="shared" si="31"/>
        <v>154.12</v>
      </c>
      <c r="K381" s="24">
        <f t="shared" si="31"/>
        <v>12.57</v>
      </c>
      <c r="L381" s="24">
        <f t="shared" si="31"/>
        <v>128.09</v>
      </c>
      <c r="M381" s="24">
        <f t="shared" si="31"/>
        <v>139.93</v>
      </c>
      <c r="N381" s="24">
        <f t="shared" si="31"/>
        <v>90.570000000000007</v>
      </c>
      <c r="O381" s="24">
        <f t="shared" si="31"/>
        <v>11.420000000000002</v>
      </c>
    </row>
    <row r="382" spans="1:15" s="18" customFormat="1">
      <c r="C382" s="19"/>
    </row>
    <row r="383" spans="1:15" s="18" customFormat="1">
      <c r="C383" s="19"/>
    </row>
    <row r="384" spans="1:15" s="18" customFormat="1">
      <c r="C384" s="19"/>
    </row>
    <row r="385" spans="1:15" s="18" customFormat="1">
      <c r="B385" s="2" t="s">
        <v>0</v>
      </c>
      <c r="C385" s="18" t="s">
        <v>45</v>
      </c>
    </row>
    <row r="386" spans="1:15" s="18" customFormat="1">
      <c r="B386" s="2" t="s">
        <v>2</v>
      </c>
      <c r="C386" s="18" t="s">
        <v>47</v>
      </c>
    </row>
    <row r="387" spans="1:15" s="18" customFormat="1">
      <c r="B387" s="2" t="s">
        <v>4</v>
      </c>
      <c r="C387" s="19" t="s">
        <v>5</v>
      </c>
    </row>
    <row r="388" spans="1:15" s="18" customFormat="1" ht="45">
      <c r="A388" s="8" t="s">
        <v>6</v>
      </c>
      <c r="B388" s="9" t="s">
        <v>7</v>
      </c>
      <c r="C388" s="8" t="s">
        <v>8</v>
      </c>
      <c r="D388" s="9" t="s">
        <v>9</v>
      </c>
      <c r="E388" s="9"/>
      <c r="F388" s="9"/>
      <c r="G388" s="8" t="s">
        <v>10</v>
      </c>
      <c r="H388" s="9" t="s">
        <v>11</v>
      </c>
      <c r="I388" s="9"/>
      <c r="J388" s="9"/>
      <c r="K388" s="9"/>
      <c r="L388" s="9" t="s">
        <v>12</v>
      </c>
      <c r="M388" s="9"/>
      <c r="N388" s="9"/>
      <c r="O388" s="9"/>
    </row>
    <row r="389" spans="1:15" s="18" customFormat="1">
      <c r="B389" s="9"/>
      <c r="C389" s="8"/>
      <c r="D389" s="8" t="s">
        <v>13</v>
      </c>
      <c r="E389" s="8" t="s">
        <v>14</v>
      </c>
      <c r="F389" s="8" t="s">
        <v>15</v>
      </c>
      <c r="G389" s="8"/>
      <c r="H389" s="8" t="s">
        <v>16</v>
      </c>
      <c r="I389" s="8" t="s">
        <v>17</v>
      </c>
      <c r="J389" s="8" t="s">
        <v>18</v>
      </c>
      <c r="K389" s="8" t="s">
        <v>19</v>
      </c>
      <c r="L389" s="8" t="s">
        <v>20</v>
      </c>
      <c r="M389" s="8" t="s">
        <v>21</v>
      </c>
      <c r="N389" s="8" t="s">
        <v>22</v>
      </c>
      <c r="O389" s="8" t="s">
        <v>23</v>
      </c>
    </row>
    <row r="390" spans="1:15" s="18" customFormat="1">
      <c r="A390" s="6" t="s">
        <v>24</v>
      </c>
      <c r="B390" s="10" t="s">
        <v>25</v>
      </c>
      <c r="C390" s="6" t="s">
        <v>26</v>
      </c>
      <c r="D390" s="6" t="s">
        <v>27</v>
      </c>
      <c r="E390" s="6" t="s">
        <v>28</v>
      </c>
      <c r="F390" s="6" t="s">
        <v>29</v>
      </c>
      <c r="G390" s="6" t="s">
        <v>30</v>
      </c>
      <c r="H390" s="6" t="s">
        <v>31</v>
      </c>
      <c r="I390" s="6" t="s">
        <v>32</v>
      </c>
      <c r="J390" s="6" t="s">
        <v>33</v>
      </c>
      <c r="K390" s="6">
        <v>12</v>
      </c>
      <c r="L390" s="6">
        <v>13</v>
      </c>
      <c r="M390" s="6">
        <v>14</v>
      </c>
      <c r="N390" s="6">
        <v>15</v>
      </c>
      <c r="O390" s="6">
        <v>16</v>
      </c>
    </row>
    <row r="391" spans="1:15" s="18" customFormat="1">
      <c r="B391" s="17" t="s">
        <v>43</v>
      </c>
      <c r="C391" s="71"/>
      <c r="D391" s="72"/>
      <c r="E391" s="72"/>
      <c r="F391" s="72"/>
      <c r="G391" s="72"/>
      <c r="H391" s="72"/>
      <c r="I391" s="72"/>
      <c r="J391" s="72"/>
      <c r="K391" s="72"/>
      <c r="L391" s="72"/>
      <c r="M391" s="72"/>
      <c r="N391" s="72"/>
      <c r="O391" s="73"/>
    </row>
    <row r="392" spans="1:15" s="18" customFormat="1" ht="22.5">
      <c r="A392" s="8">
        <v>6</v>
      </c>
      <c r="B392" s="45" t="s">
        <v>72</v>
      </c>
      <c r="C392" s="52" t="s">
        <v>73</v>
      </c>
      <c r="D392" s="37">
        <v>5.2</v>
      </c>
      <c r="E392" s="37">
        <v>8.3000000000000007</v>
      </c>
      <c r="F392" s="37">
        <v>7.6</v>
      </c>
      <c r="G392" s="15">
        <v>181</v>
      </c>
      <c r="H392" s="37">
        <v>0.25</v>
      </c>
      <c r="I392" s="37">
        <v>1.9</v>
      </c>
      <c r="J392" s="37">
        <v>53.2</v>
      </c>
      <c r="K392" s="37">
        <v>1.1000000000000001</v>
      </c>
      <c r="L392" s="37">
        <v>11</v>
      </c>
      <c r="M392" s="37">
        <v>8.3000000000000007</v>
      </c>
      <c r="N392" s="37">
        <v>29</v>
      </c>
      <c r="O392" s="37">
        <v>1</v>
      </c>
    </row>
    <row r="393" spans="1:15" s="18" customFormat="1" ht="14.25" customHeight="1">
      <c r="A393" s="38">
        <v>685</v>
      </c>
      <c r="B393" s="54" t="s">
        <v>39</v>
      </c>
      <c r="C393" s="46" t="s">
        <v>80</v>
      </c>
      <c r="D393" s="15">
        <v>0.2</v>
      </c>
      <c r="E393" s="15">
        <v>0</v>
      </c>
      <c r="F393" s="15">
        <v>14</v>
      </c>
      <c r="G393" s="15">
        <v>55</v>
      </c>
      <c r="H393" s="15">
        <v>0.06</v>
      </c>
      <c r="I393" s="15">
        <v>3.2</v>
      </c>
      <c r="J393" s="15">
        <v>2</v>
      </c>
      <c r="K393" s="15">
        <v>1.6</v>
      </c>
      <c r="L393" s="15">
        <v>5</v>
      </c>
      <c r="M393" s="15">
        <v>8</v>
      </c>
      <c r="N393" s="15">
        <v>4</v>
      </c>
      <c r="O393" s="15">
        <v>1</v>
      </c>
    </row>
    <row r="394" spans="1:15" s="18" customFormat="1">
      <c r="A394" s="38" t="s">
        <v>60</v>
      </c>
      <c r="B394" s="40"/>
      <c r="C394" s="23"/>
      <c r="D394" s="16">
        <f t="shared" ref="D394:O394" si="32">SUM(D392:D393)</f>
        <v>5.4</v>
      </c>
      <c r="E394" s="16">
        <f t="shared" si="32"/>
        <v>8.3000000000000007</v>
      </c>
      <c r="F394" s="16">
        <f t="shared" si="32"/>
        <v>21.6</v>
      </c>
      <c r="G394" s="16">
        <f t="shared" si="32"/>
        <v>236</v>
      </c>
      <c r="H394" s="16">
        <f t="shared" si="32"/>
        <v>0.31</v>
      </c>
      <c r="I394" s="16">
        <f t="shared" si="32"/>
        <v>5.0999999999999996</v>
      </c>
      <c r="J394" s="16">
        <f t="shared" si="32"/>
        <v>55.2</v>
      </c>
      <c r="K394" s="16">
        <f t="shared" si="32"/>
        <v>2.7</v>
      </c>
      <c r="L394" s="16">
        <f t="shared" si="32"/>
        <v>16</v>
      </c>
      <c r="M394" s="16">
        <f t="shared" si="32"/>
        <v>16.3</v>
      </c>
      <c r="N394" s="16">
        <f t="shared" si="32"/>
        <v>33</v>
      </c>
      <c r="O394" s="16">
        <f t="shared" si="32"/>
        <v>2</v>
      </c>
    </row>
    <row r="395" spans="1:15" s="18" customFormat="1">
      <c r="A395" s="6"/>
      <c r="B395" s="42" t="s">
        <v>36</v>
      </c>
      <c r="C395" s="68"/>
      <c r="D395" s="69"/>
      <c r="E395" s="69"/>
      <c r="F395" s="69"/>
      <c r="G395" s="69"/>
      <c r="H395" s="69"/>
      <c r="I395" s="69"/>
      <c r="J395" s="69"/>
      <c r="K395" s="69"/>
      <c r="L395" s="69"/>
      <c r="M395" s="69"/>
      <c r="N395" s="69"/>
      <c r="O395" s="70"/>
    </row>
    <row r="396" spans="1:15" s="18" customFormat="1" ht="22.5">
      <c r="A396" s="6">
        <v>45</v>
      </c>
      <c r="B396" s="51" t="s">
        <v>118</v>
      </c>
      <c r="C396" s="58">
        <v>50</v>
      </c>
      <c r="D396" s="16">
        <v>0.36</v>
      </c>
      <c r="E396" s="16">
        <v>0</v>
      </c>
      <c r="F396" s="16">
        <v>6.2</v>
      </c>
      <c r="G396" s="15">
        <v>15.2</v>
      </c>
      <c r="H396" s="16">
        <v>0</v>
      </c>
      <c r="I396" s="16">
        <v>6</v>
      </c>
      <c r="J396" s="16">
        <v>10</v>
      </c>
      <c r="K396" s="16">
        <v>1.5</v>
      </c>
      <c r="L396" s="16">
        <v>20</v>
      </c>
      <c r="M396" s="16">
        <v>5</v>
      </c>
      <c r="N396" s="16">
        <v>13</v>
      </c>
      <c r="O396" s="16">
        <v>0.8</v>
      </c>
    </row>
    <row r="397" spans="1:15" s="18" customFormat="1" ht="24.75" customHeight="1">
      <c r="A397" s="6">
        <v>147</v>
      </c>
      <c r="B397" s="45" t="s">
        <v>89</v>
      </c>
      <c r="C397" s="20" t="s">
        <v>59</v>
      </c>
      <c r="D397" s="15">
        <v>3.54</v>
      </c>
      <c r="E397" s="15">
        <v>4.32</v>
      </c>
      <c r="F397" s="15">
        <v>13.36</v>
      </c>
      <c r="G397" s="15">
        <v>154</v>
      </c>
      <c r="H397" s="15">
        <v>0.6</v>
      </c>
      <c r="I397" s="15">
        <v>1.4</v>
      </c>
      <c r="J397" s="15">
        <v>1</v>
      </c>
      <c r="K397" s="15">
        <v>0.2</v>
      </c>
      <c r="L397" s="15">
        <v>1.9</v>
      </c>
      <c r="M397" s="15">
        <v>8.4</v>
      </c>
      <c r="N397" s="15">
        <v>3.4</v>
      </c>
      <c r="O397" s="15">
        <v>2</v>
      </c>
    </row>
    <row r="398" spans="1:15" s="18" customFormat="1" ht="24" customHeight="1">
      <c r="A398" s="6">
        <v>371</v>
      </c>
      <c r="B398" s="45" t="s">
        <v>96</v>
      </c>
      <c r="C398" s="57">
        <v>50</v>
      </c>
      <c r="D398" s="15">
        <v>12.7</v>
      </c>
      <c r="E398" s="15">
        <v>3.7</v>
      </c>
      <c r="F398" s="15">
        <v>0</v>
      </c>
      <c r="G398" s="15">
        <v>127</v>
      </c>
      <c r="H398" s="15">
        <v>0.05</v>
      </c>
      <c r="I398" s="15">
        <v>0.59</v>
      </c>
      <c r="J398" s="15">
        <v>3.7</v>
      </c>
      <c r="K398" s="15">
        <v>2.2999999999999998</v>
      </c>
      <c r="L398" s="15">
        <v>7.5</v>
      </c>
      <c r="M398" s="15">
        <v>6.3</v>
      </c>
      <c r="N398" s="15">
        <v>8.1</v>
      </c>
      <c r="O398" s="15">
        <v>0.55000000000000004</v>
      </c>
    </row>
    <row r="399" spans="1:15" s="18" customFormat="1" ht="18.75" customHeight="1">
      <c r="A399" s="6">
        <v>520</v>
      </c>
      <c r="B399" s="45" t="s">
        <v>57</v>
      </c>
      <c r="C399" s="38">
        <v>150</v>
      </c>
      <c r="D399" s="15">
        <v>3.15</v>
      </c>
      <c r="E399" s="15">
        <v>8.25</v>
      </c>
      <c r="F399" s="15">
        <v>21.9</v>
      </c>
      <c r="G399" s="16">
        <v>189</v>
      </c>
      <c r="H399" s="15">
        <v>0.1</v>
      </c>
      <c r="I399" s="15">
        <v>0</v>
      </c>
      <c r="J399" s="15">
        <v>23.6</v>
      </c>
      <c r="K399" s="15">
        <v>1.2</v>
      </c>
      <c r="L399" s="15">
        <v>3</v>
      </c>
      <c r="M399" s="15">
        <v>0.5</v>
      </c>
      <c r="N399" s="15">
        <v>18</v>
      </c>
      <c r="O399" s="15">
        <v>0</v>
      </c>
    </row>
    <row r="400" spans="1:15" s="18" customFormat="1" ht="18.75" customHeight="1">
      <c r="A400" s="38">
        <v>700</v>
      </c>
      <c r="B400" s="45" t="s">
        <v>68</v>
      </c>
      <c r="C400" s="57">
        <v>200</v>
      </c>
      <c r="D400" s="15">
        <v>0.1</v>
      </c>
      <c r="E400" s="15">
        <v>0</v>
      </c>
      <c r="F400" s="15">
        <v>24.9</v>
      </c>
      <c r="G400" s="15">
        <v>97</v>
      </c>
      <c r="H400" s="15">
        <v>1.6</v>
      </c>
      <c r="I400" s="15">
        <v>6.1</v>
      </c>
      <c r="J400" s="15">
        <v>0.1</v>
      </c>
      <c r="K400" s="15">
        <v>2.3199999999999998</v>
      </c>
      <c r="L400" s="15">
        <v>2.5</v>
      </c>
      <c r="M400" s="15">
        <v>3.7</v>
      </c>
      <c r="N400" s="15">
        <v>2.2000000000000002</v>
      </c>
      <c r="O400" s="15">
        <v>0.6</v>
      </c>
    </row>
    <row r="401" spans="1:15" s="18" customFormat="1" ht="17.25" customHeight="1">
      <c r="A401" s="6"/>
      <c r="B401" s="45" t="s">
        <v>82</v>
      </c>
      <c r="C401" s="38">
        <v>60</v>
      </c>
      <c r="D401" s="15">
        <v>3.3</v>
      </c>
      <c r="E401" s="15">
        <v>0.6</v>
      </c>
      <c r="F401" s="15">
        <v>30</v>
      </c>
      <c r="G401" s="15">
        <v>138.6</v>
      </c>
      <c r="H401" s="15">
        <v>0.06</v>
      </c>
      <c r="I401" s="15">
        <v>0.01</v>
      </c>
      <c r="J401" s="15">
        <v>0.32</v>
      </c>
      <c r="K401" s="15">
        <v>1.3</v>
      </c>
      <c r="L401" s="15">
        <v>21</v>
      </c>
      <c r="M401" s="15">
        <v>95</v>
      </c>
      <c r="N401" s="15">
        <v>28</v>
      </c>
      <c r="O401" s="15">
        <v>2</v>
      </c>
    </row>
    <row r="402" spans="1:15" s="18" customFormat="1">
      <c r="A402" s="6" t="s">
        <v>60</v>
      </c>
      <c r="B402" s="22"/>
      <c r="C402" s="23"/>
      <c r="D402" s="16">
        <f t="shared" ref="D402:O402" si="33">SUM(D396:D401)</f>
        <v>23.15</v>
      </c>
      <c r="E402" s="16">
        <f t="shared" si="33"/>
        <v>16.87</v>
      </c>
      <c r="F402" s="16">
        <f t="shared" si="33"/>
        <v>96.359999999999985</v>
      </c>
      <c r="G402" s="16">
        <f t="shared" si="33"/>
        <v>720.80000000000007</v>
      </c>
      <c r="H402" s="16">
        <f t="shared" si="33"/>
        <v>2.41</v>
      </c>
      <c r="I402" s="16">
        <f t="shared" si="33"/>
        <v>14.1</v>
      </c>
      <c r="J402" s="16">
        <f t="shared" si="33"/>
        <v>38.72</v>
      </c>
      <c r="K402" s="16">
        <f t="shared" si="33"/>
        <v>8.82</v>
      </c>
      <c r="L402" s="16">
        <f t="shared" si="33"/>
        <v>55.9</v>
      </c>
      <c r="M402" s="16">
        <f t="shared" si="33"/>
        <v>118.9</v>
      </c>
      <c r="N402" s="16">
        <f t="shared" si="33"/>
        <v>72.7</v>
      </c>
      <c r="O402" s="16">
        <f t="shared" si="33"/>
        <v>5.9499999999999993</v>
      </c>
    </row>
    <row r="403" spans="1:15" s="18" customFormat="1">
      <c r="A403" s="6"/>
      <c r="B403" s="42" t="s">
        <v>37</v>
      </c>
      <c r="C403" s="68"/>
      <c r="D403" s="69"/>
      <c r="E403" s="69"/>
      <c r="F403" s="69"/>
      <c r="G403" s="69"/>
      <c r="H403" s="69"/>
      <c r="I403" s="69"/>
      <c r="J403" s="69"/>
      <c r="K403" s="69"/>
      <c r="L403" s="69"/>
      <c r="M403" s="69"/>
      <c r="N403" s="69"/>
      <c r="O403" s="70"/>
    </row>
    <row r="404" spans="1:15" s="18" customFormat="1" ht="14.25" customHeight="1">
      <c r="A404" s="6">
        <v>340</v>
      </c>
      <c r="B404" s="45" t="s">
        <v>90</v>
      </c>
      <c r="C404" s="46" t="s">
        <v>71</v>
      </c>
      <c r="D404" s="15">
        <v>7.91</v>
      </c>
      <c r="E404" s="15">
        <v>15.72</v>
      </c>
      <c r="F404" s="15">
        <v>14.98</v>
      </c>
      <c r="G404" s="15">
        <v>220.5</v>
      </c>
      <c r="H404" s="15">
        <v>0</v>
      </c>
      <c r="I404" s="15">
        <v>0</v>
      </c>
      <c r="J404" s="15">
        <v>29</v>
      </c>
      <c r="K404" s="15">
        <v>0.7</v>
      </c>
      <c r="L404" s="15">
        <v>25</v>
      </c>
      <c r="M404" s="15">
        <v>85</v>
      </c>
      <c r="N404" s="15">
        <v>33</v>
      </c>
      <c r="O404" s="15">
        <v>1</v>
      </c>
    </row>
    <row r="405" spans="1:15" s="18" customFormat="1" ht="15" customHeight="1">
      <c r="A405" s="6"/>
      <c r="B405" s="12" t="s">
        <v>52</v>
      </c>
      <c r="C405" s="38">
        <v>30</v>
      </c>
      <c r="D405" s="15">
        <v>2.5</v>
      </c>
      <c r="E405" s="15">
        <v>1.9</v>
      </c>
      <c r="F405" s="15">
        <v>17.2</v>
      </c>
      <c r="G405" s="15">
        <v>78</v>
      </c>
      <c r="H405" s="15">
        <v>0</v>
      </c>
      <c r="I405" s="15">
        <v>0</v>
      </c>
      <c r="J405" s="15">
        <v>29.5</v>
      </c>
      <c r="K405" s="15">
        <v>0.7</v>
      </c>
      <c r="L405" s="15">
        <v>19</v>
      </c>
      <c r="M405" s="15">
        <v>30</v>
      </c>
      <c r="N405" s="15">
        <v>5</v>
      </c>
      <c r="O405" s="15">
        <v>0.6</v>
      </c>
    </row>
    <row r="406" spans="1:15" s="18" customFormat="1" ht="14.25" customHeight="1">
      <c r="A406" s="6">
        <v>686</v>
      </c>
      <c r="B406" s="12" t="s">
        <v>35</v>
      </c>
      <c r="C406" s="20" t="s">
        <v>61</v>
      </c>
      <c r="D406" s="15">
        <v>0.2</v>
      </c>
      <c r="E406" s="15">
        <v>0</v>
      </c>
      <c r="F406" s="15">
        <v>14</v>
      </c>
      <c r="G406" s="15">
        <v>60</v>
      </c>
      <c r="H406" s="15">
        <v>0.06</v>
      </c>
      <c r="I406" s="15">
        <v>0.2</v>
      </c>
      <c r="J406" s="15">
        <v>2.4</v>
      </c>
      <c r="K406" s="15">
        <v>1.6</v>
      </c>
      <c r="L406" s="15">
        <v>5</v>
      </c>
      <c r="M406" s="15">
        <v>8</v>
      </c>
      <c r="N406" s="15">
        <v>4</v>
      </c>
      <c r="O406" s="15">
        <v>1</v>
      </c>
    </row>
    <row r="407" spans="1:15" s="18" customFormat="1">
      <c r="A407" s="6" t="s">
        <v>60</v>
      </c>
      <c r="B407" s="12"/>
      <c r="C407" s="20"/>
      <c r="D407" s="15">
        <f t="shared" ref="D407:O407" si="34">SUM(D404:D406)</f>
        <v>10.61</v>
      </c>
      <c r="E407" s="15">
        <f t="shared" si="34"/>
        <v>17.62</v>
      </c>
      <c r="F407" s="15">
        <f t="shared" si="34"/>
        <v>46.18</v>
      </c>
      <c r="G407" s="15">
        <f t="shared" si="34"/>
        <v>358.5</v>
      </c>
      <c r="H407" s="15">
        <f t="shared" si="34"/>
        <v>0.06</v>
      </c>
      <c r="I407" s="15">
        <f t="shared" si="34"/>
        <v>0.2</v>
      </c>
      <c r="J407" s="15">
        <f t="shared" si="34"/>
        <v>60.9</v>
      </c>
      <c r="K407" s="15">
        <f t="shared" si="34"/>
        <v>3</v>
      </c>
      <c r="L407" s="15">
        <f t="shared" si="34"/>
        <v>49</v>
      </c>
      <c r="M407" s="15">
        <f t="shared" si="34"/>
        <v>123</v>
      </c>
      <c r="N407" s="15">
        <f t="shared" si="34"/>
        <v>42</v>
      </c>
      <c r="O407" s="15">
        <f t="shared" si="34"/>
        <v>2.6</v>
      </c>
    </row>
    <row r="408" spans="1:15" s="18" customFormat="1">
      <c r="A408" s="13" t="s">
        <v>60</v>
      </c>
      <c r="B408" s="5"/>
      <c r="C408" s="7"/>
      <c r="D408" s="24">
        <f t="shared" ref="D408:O408" si="35">SUM(D394,D402,D407)</f>
        <v>39.159999999999997</v>
      </c>
      <c r="E408" s="24">
        <f t="shared" si="35"/>
        <v>42.790000000000006</v>
      </c>
      <c r="F408" s="24">
        <f t="shared" si="35"/>
        <v>164.14</v>
      </c>
      <c r="G408" s="24">
        <f t="shared" si="35"/>
        <v>1315.3000000000002</v>
      </c>
      <c r="H408" s="24">
        <f t="shared" si="35"/>
        <v>2.7800000000000002</v>
      </c>
      <c r="I408" s="24">
        <f t="shared" si="35"/>
        <v>19.399999999999999</v>
      </c>
      <c r="J408" s="24">
        <f t="shared" si="35"/>
        <v>154.82</v>
      </c>
      <c r="K408" s="24">
        <f t="shared" si="35"/>
        <v>14.52</v>
      </c>
      <c r="L408" s="24">
        <f t="shared" si="35"/>
        <v>120.9</v>
      </c>
      <c r="M408" s="24">
        <f t="shared" si="35"/>
        <v>258.20000000000005</v>
      </c>
      <c r="N408" s="24">
        <f t="shared" si="35"/>
        <v>147.69999999999999</v>
      </c>
      <c r="O408" s="24">
        <f t="shared" si="35"/>
        <v>10.549999999999999</v>
      </c>
    </row>
    <row r="409" spans="1:15" s="18" customFormat="1">
      <c r="C409" s="19"/>
    </row>
    <row r="410" spans="1:15" s="18" customFormat="1">
      <c r="C410" s="19"/>
    </row>
    <row r="411" spans="1:15" s="18" customFormat="1">
      <c r="C411" s="19"/>
    </row>
    <row r="412" spans="1:15" s="18" customFormat="1">
      <c r="B412" s="2" t="s">
        <v>48</v>
      </c>
      <c r="C412" s="18" t="s">
        <v>46</v>
      </c>
    </row>
    <row r="413" spans="1:15" s="18" customFormat="1">
      <c r="B413" s="2" t="s">
        <v>2</v>
      </c>
      <c r="C413" s="18" t="s">
        <v>47</v>
      </c>
    </row>
    <row r="414" spans="1:15" s="18" customFormat="1">
      <c r="B414" s="2" t="s">
        <v>4</v>
      </c>
      <c r="C414" s="18" t="s">
        <v>5</v>
      </c>
    </row>
    <row r="415" spans="1:15" s="18" customFormat="1" ht="45">
      <c r="A415" s="8" t="s">
        <v>6</v>
      </c>
      <c r="B415" s="9" t="s">
        <v>7</v>
      </c>
      <c r="C415" s="8" t="s">
        <v>8</v>
      </c>
      <c r="D415" s="9" t="s">
        <v>9</v>
      </c>
      <c r="E415" s="9"/>
      <c r="F415" s="9"/>
      <c r="G415" s="8" t="s">
        <v>10</v>
      </c>
      <c r="H415" s="9" t="s">
        <v>11</v>
      </c>
      <c r="I415" s="9"/>
      <c r="J415" s="9"/>
      <c r="K415" s="9"/>
      <c r="L415" s="9" t="s">
        <v>12</v>
      </c>
      <c r="M415" s="9"/>
      <c r="N415" s="9"/>
      <c r="O415" s="9"/>
    </row>
    <row r="416" spans="1:15" s="18" customFormat="1">
      <c r="A416" s="8"/>
      <c r="B416" s="9"/>
      <c r="C416" s="8"/>
      <c r="D416" s="8" t="s">
        <v>13</v>
      </c>
      <c r="E416" s="8" t="s">
        <v>14</v>
      </c>
      <c r="F416" s="8" t="s">
        <v>15</v>
      </c>
      <c r="G416" s="8"/>
      <c r="H416" s="8" t="s">
        <v>16</v>
      </c>
      <c r="I416" s="8" t="s">
        <v>17</v>
      </c>
      <c r="J416" s="8" t="s">
        <v>18</v>
      </c>
      <c r="K416" s="8" t="s">
        <v>19</v>
      </c>
      <c r="L416" s="8" t="s">
        <v>20</v>
      </c>
      <c r="M416" s="8" t="s">
        <v>21</v>
      </c>
      <c r="N416" s="8" t="s">
        <v>22</v>
      </c>
      <c r="O416" s="8" t="s">
        <v>23</v>
      </c>
    </row>
    <row r="417" spans="1:15" s="18" customFormat="1">
      <c r="A417" s="6" t="s">
        <v>24</v>
      </c>
      <c r="B417" s="10" t="s">
        <v>25</v>
      </c>
      <c r="C417" s="6" t="s">
        <v>26</v>
      </c>
      <c r="D417" s="6" t="s">
        <v>27</v>
      </c>
      <c r="E417" s="6" t="s">
        <v>28</v>
      </c>
      <c r="F417" s="6" t="s">
        <v>29</v>
      </c>
      <c r="G417" s="6" t="s">
        <v>30</v>
      </c>
      <c r="H417" s="6" t="s">
        <v>31</v>
      </c>
      <c r="I417" s="6" t="s">
        <v>32</v>
      </c>
      <c r="J417" s="6" t="s">
        <v>33</v>
      </c>
      <c r="K417" s="6">
        <v>12</v>
      </c>
      <c r="L417" s="6">
        <v>13</v>
      </c>
      <c r="M417" s="6">
        <v>14</v>
      </c>
      <c r="N417" s="6">
        <v>15</v>
      </c>
      <c r="O417" s="6">
        <v>16</v>
      </c>
    </row>
    <row r="418" spans="1:15" s="18" customFormat="1">
      <c r="A418" s="11"/>
      <c r="B418" s="17" t="s">
        <v>43</v>
      </c>
      <c r="C418" s="71"/>
      <c r="D418" s="72"/>
      <c r="E418" s="72"/>
      <c r="F418" s="72"/>
      <c r="G418" s="72"/>
      <c r="H418" s="72"/>
      <c r="I418" s="72"/>
      <c r="J418" s="72"/>
      <c r="K418" s="72"/>
      <c r="L418" s="72"/>
      <c r="M418" s="72"/>
      <c r="N418" s="72"/>
      <c r="O418" s="73"/>
    </row>
    <row r="419" spans="1:15" s="18" customFormat="1" ht="33.75">
      <c r="A419" s="6">
        <v>311</v>
      </c>
      <c r="B419" s="45" t="s">
        <v>64</v>
      </c>
      <c r="C419" s="46" t="s">
        <v>69</v>
      </c>
      <c r="D419" s="15">
        <v>4.3499999999999996</v>
      </c>
      <c r="E419" s="15">
        <v>16.3</v>
      </c>
      <c r="F419" s="15">
        <v>27</v>
      </c>
      <c r="G419" s="15">
        <v>230</v>
      </c>
      <c r="H419" s="15">
        <v>0.1</v>
      </c>
      <c r="I419" s="15">
        <v>0.02</v>
      </c>
      <c r="J419" s="15">
        <v>1.24</v>
      </c>
      <c r="K419" s="15">
        <v>0.2</v>
      </c>
      <c r="L419" s="15">
        <v>31</v>
      </c>
      <c r="M419" s="15">
        <v>7.5</v>
      </c>
      <c r="N419" s="15">
        <v>27</v>
      </c>
      <c r="O419" s="15">
        <v>1.7</v>
      </c>
    </row>
    <row r="420" spans="1:15" s="18" customFormat="1" ht="13.5" customHeight="1">
      <c r="A420" s="38"/>
      <c r="B420" s="54" t="s">
        <v>65</v>
      </c>
      <c r="C420" s="57">
        <v>30</v>
      </c>
      <c r="D420" s="15">
        <v>2.5</v>
      </c>
      <c r="E420" s="15">
        <v>1.9</v>
      </c>
      <c r="F420" s="15">
        <v>17.2</v>
      </c>
      <c r="G420" s="15">
        <v>78</v>
      </c>
      <c r="H420" s="15">
        <v>0.01</v>
      </c>
      <c r="I420" s="15">
        <v>0.32</v>
      </c>
      <c r="J420" s="15">
        <v>29.5</v>
      </c>
      <c r="K420" s="15">
        <v>0.7</v>
      </c>
      <c r="L420" s="15">
        <v>19</v>
      </c>
      <c r="M420" s="15">
        <v>30</v>
      </c>
      <c r="N420" s="15">
        <v>5</v>
      </c>
      <c r="O420" s="15">
        <v>0.6</v>
      </c>
    </row>
    <row r="421" spans="1:15" s="18" customFormat="1" ht="18" customHeight="1">
      <c r="A421" s="38">
        <v>686</v>
      </c>
      <c r="B421" s="54" t="s">
        <v>35</v>
      </c>
      <c r="C421" s="46" t="s">
        <v>61</v>
      </c>
      <c r="D421" s="15">
        <v>0.2</v>
      </c>
      <c r="E421" s="15">
        <v>0</v>
      </c>
      <c r="F421" s="15">
        <v>14</v>
      </c>
      <c r="G421" s="15">
        <v>60</v>
      </c>
      <c r="H421" s="15">
        <v>0.06</v>
      </c>
      <c r="I421" s="15">
        <v>2.2999999999999998</v>
      </c>
      <c r="J421" s="15">
        <v>0</v>
      </c>
      <c r="K421" s="15">
        <v>1.6</v>
      </c>
      <c r="L421" s="15">
        <v>5</v>
      </c>
      <c r="M421" s="15">
        <v>8</v>
      </c>
      <c r="N421" s="15">
        <v>4</v>
      </c>
      <c r="O421" s="15">
        <v>1</v>
      </c>
    </row>
    <row r="422" spans="1:15" s="18" customFormat="1" ht="14.25" customHeight="1">
      <c r="A422" s="41" t="s">
        <v>60</v>
      </c>
      <c r="B422" s="39"/>
      <c r="C422" s="23"/>
      <c r="D422" s="16">
        <f t="shared" ref="D422:O422" si="36">SUM(D419:D421)</f>
        <v>7.05</v>
      </c>
      <c r="E422" s="16">
        <f t="shared" si="36"/>
        <v>18.2</v>
      </c>
      <c r="F422" s="16">
        <f t="shared" si="36"/>
        <v>58.2</v>
      </c>
      <c r="G422" s="16">
        <f t="shared" si="36"/>
        <v>368</v>
      </c>
      <c r="H422" s="16">
        <f t="shared" si="36"/>
        <v>0.16999999999999998</v>
      </c>
      <c r="I422" s="16">
        <f t="shared" si="36"/>
        <v>2.6399999999999997</v>
      </c>
      <c r="J422" s="16">
        <f t="shared" si="36"/>
        <v>30.74</v>
      </c>
      <c r="K422" s="16">
        <f t="shared" si="36"/>
        <v>2.5</v>
      </c>
      <c r="L422" s="16">
        <f t="shared" si="36"/>
        <v>55</v>
      </c>
      <c r="M422" s="16">
        <f t="shared" si="36"/>
        <v>45.5</v>
      </c>
      <c r="N422" s="16">
        <f t="shared" si="36"/>
        <v>36</v>
      </c>
      <c r="O422" s="16">
        <f t="shared" si="36"/>
        <v>3.3</v>
      </c>
    </row>
    <row r="423" spans="1:15" s="18" customFormat="1">
      <c r="A423" s="11"/>
      <c r="B423" s="17" t="s">
        <v>36</v>
      </c>
      <c r="C423" s="68"/>
      <c r="D423" s="69"/>
      <c r="E423" s="69"/>
      <c r="F423" s="69"/>
      <c r="G423" s="69"/>
      <c r="H423" s="69"/>
      <c r="I423" s="69"/>
      <c r="J423" s="69"/>
      <c r="K423" s="69"/>
      <c r="L423" s="69"/>
      <c r="M423" s="69"/>
      <c r="N423" s="69"/>
      <c r="O423" s="70"/>
    </row>
    <row r="424" spans="1:15" s="18" customFormat="1" ht="23.25" customHeight="1">
      <c r="A424" s="6"/>
      <c r="B424" s="45" t="s">
        <v>56</v>
      </c>
      <c r="C424" s="46" t="s">
        <v>100</v>
      </c>
      <c r="D424" s="15">
        <v>0.78</v>
      </c>
      <c r="E424" s="15">
        <v>3</v>
      </c>
      <c r="F424" s="15">
        <v>4.8</v>
      </c>
      <c r="G424" s="15">
        <v>42</v>
      </c>
      <c r="H424" s="15">
        <v>2.2999999999999998</v>
      </c>
      <c r="I424" s="15">
        <v>10</v>
      </c>
      <c r="J424" s="15">
        <v>0.86</v>
      </c>
      <c r="K424" s="15">
        <v>0.1</v>
      </c>
      <c r="L424" s="15">
        <v>3</v>
      </c>
      <c r="M424" s="15">
        <v>0.1</v>
      </c>
      <c r="N424" s="15">
        <v>6.6</v>
      </c>
      <c r="O424" s="15">
        <v>0.4</v>
      </c>
    </row>
    <row r="425" spans="1:15" s="18" customFormat="1" ht="24.75" customHeight="1">
      <c r="A425" s="6">
        <v>115</v>
      </c>
      <c r="B425" s="45" t="s">
        <v>79</v>
      </c>
      <c r="C425" s="20" t="s">
        <v>58</v>
      </c>
      <c r="D425" s="15">
        <v>3.12</v>
      </c>
      <c r="E425" s="15">
        <v>4.32</v>
      </c>
      <c r="F425" s="15">
        <v>13.36</v>
      </c>
      <c r="G425" s="15">
        <v>104.8</v>
      </c>
      <c r="H425" s="15">
        <v>0</v>
      </c>
      <c r="I425" s="15">
        <v>14</v>
      </c>
      <c r="J425" s="15">
        <v>1</v>
      </c>
      <c r="K425" s="15">
        <v>0.2</v>
      </c>
      <c r="L425" s="15">
        <v>29</v>
      </c>
      <c r="M425" s="15">
        <v>8.4</v>
      </c>
      <c r="N425" s="15">
        <v>3.4</v>
      </c>
      <c r="O425" s="15">
        <v>2</v>
      </c>
    </row>
    <row r="426" spans="1:15" s="18" customFormat="1" ht="24" customHeight="1">
      <c r="A426" s="6">
        <v>505</v>
      </c>
      <c r="B426" s="45" t="s">
        <v>114</v>
      </c>
      <c r="C426" s="57">
        <v>60</v>
      </c>
      <c r="D426" s="15">
        <v>13.6</v>
      </c>
      <c r="E426" s="15">
        <v>6.2</v>
      </c>
      <c r="F426" s="15">
        <v>4</v>
      </c>
      <c r="G426" s="15">
        <v>123</v>
      </c>
      <c r="H426" s="15">
        <v>0.05</v>
      </c>
      <c r="I426" s="15">
        <v>0.59</v>
      </c>
      <c r="J426" s="15">
        <v>3.7</v>
      </c>
      <c r="K426" s="15">
        <v>2.2999999999999998</v>
      </c>
      <c r="L426" s="15">
        <v>7.5</v>
      </c>
      <c r="M426" s="15">
        <v>3.22</v>
      </c>
      <c r="N426" s="15">
        <v>8.1</v>
      </c>
      <c r="O426" s="15">
        <v>12.6</v>
      </c>
    </row>
    <row r="427" spans="1:15" s="18" customFormat="1" ht="14.25" customHeight="1">
      <c r="A427" s="6">
        <v>508</v>
      </c>
      <c r="B427" s="45" t="s">
        <v>49</v>
      </c>
      <c r="C427" s="38">
        <v>150</v>
      </c>
      <c r="D427" s="15">
        <v>8.6999999999999993</v>
      </c>
      <c r="E427" s="15">
        <v>7.8</v>
      </c>
      <c r="F427" s="15">
        <v>42.6</v>
      </c>
      <c r="G427" s="15">
        <v>279</v>
      </c>
      <c r="H427" s="15">
        <v>0.2</v>
      </c>
      <c r="I427" s="15">
        <v>0</v>
      </c>
      <c r="J427" s="15">
        <v>23.6</v>
      </c>
      <c r="K427" s="15">
        <v>1.2</v>
      </c>
      <c r="L427" s="15">
        <v>9.6</v>
      </c>
      <c r="M427" s="15">
        <v>42.4</v>
      </c>
      <c r="N427" s="15">
        <v>7.7</v>
      </c>
      <c r="O427" s="15">
        <v>3</v>
      </c>
    </row>
    <row r="428" spans="1:15" s="18" customFormat="1" ht="14.25" customHeight="1">
      <c r="A428" s="6">
        <v>634</v>
      </c>
      <c r="B428" s="45" t="s">
        <v>78</v>
      </c>
      <c r="C428" s="38">
        <v>200</v>
      </c>
      <c r="D428" s="15">
        <v>0.4</v>
      </c>
      <c r="E428" s="15">
        <v>0</v>
      </c>
      <c r="F428" s="15">
        <v>35.4</v>
      </c>
      <c r="G428" s="15">
        <v>140</v>
      </c>
      <c r="H428" s="15">
        <v>0.12</v>
      </c>
      <c r="I428" s="15">
        <v>1.6</v>
      </c>
      <c r="J428" s="15">
        <v>6.1</v>
      </c>
      <c r="K428" s="15">
        <v>0.1</v>
      </c>
      <c r="L428" s="15">
        <v>20.6</v>
      </c>
      <c r="M428" s="15">
        <v>10</v>
      </c>
      <c r="N428" s="15">
        <v>11.4</v>
      </c>
      <c r="O428" s="15">
        <v>0.4</v>
      </c>
    </row>
    <row r="429" spans="1:15" s="18" customFormat="1" ht="15" customHeight="1">
      <c r="A429" s="6"/>
      <c r="B429" s="45" t="s">
        <v>82</v>
      </c>
      <c r="C429" s="38">
        <v>60</v>
      </c>
      <c r="D429" s="15">
        <v>3.3</v>
      </c>
      <c r="E429" s="15">
        <v>0.6</v>
      </c>
      <c r="F429" s="15">
        <v>30</v>
      </c>
      <c r="G429" s="15">
        <f>(D429+F429)*4+E429*9</f>
        <v>138.6</v>
      </c>
      <c r="H429" s="15">
        <v>0.06</v>
      </c>
      <c r="I429" s="15">
        <v>3.8</v>
      </c>
      <c r="J429" s="15">
        <v>2.5</v>
      </c>
      <c r="K429" s="15">
        <v>1.3</v>
      </c>
      <c r="L429" s="15">
        <v>21</v>
      </c>
      <c r="M429" s="15">
        <v>9.5</v>
      </c>
      <c r="N429" s="15">
        <v>2.8</v>
      </c>
      <c r="O429" s="15">
        <v>2</v>
      </c>
    </row>
    <row r="430" spans="1:15" s="18" customFormat="1">
      <c r="A430" s="21" t="s">
        <v>60</v>
      </c>
      <c r="B430" s="12"/>
      <c r="C430" s="23"/>
      <c r="D430" s="16">
        <f>SUM(D424:D429)</f>
        <v>29.9</v>
      </c>
      <c r="E430" s="16">
        <f>SUM(E424:E429)</f>
        <v>21.92</v>
      </c>
      <c r="F430" s="16">
        <f>SUM(F424:F429)</f>
        <v>130.16</v>
      </c>
      <c r="G430" s="16">
        <v>792.9</v>
      </c>
      <c r="H430" s="16">
        <f t="shared" ref="H430:O430" si="37">SUM(H424:H429)</f>
        <v>2.73</v>
      </c>
      <c r="I430" s="16">
        <f t="shared" si="37"/>
        <v>29.990000000000002</v>
      </c>
      <c r="J430" s="16">
        <f t="shared" si="37"/>
        <v>37.760000000000005</v>
      </c>
      <c r="K430" s="16">
        <f t="shared" si="37"/>
        <v>5.2</v>
      </c>
      <c r="L430" s="16">
        <f t="shared" si="37"/>
        <v>90.7</v>
      </c>
      <c r="M430" s="16">
        <f t="shared" si="37"/>
        <v>73.62</v>
      </c>
      <c r="N430" s="16">
        <f t="shared" si="37"/>
        <v>40</v>
      </c>
      <c r="O430" s="16">
        <f t="shared" si="37"/>
        <v>20.399999999999999</v>
      </c>
    </row>
    <row r="431" spans="1:15" s="18" customFormat="1">
      <c r="A431" s="11"/>
      <c r="B431" s="17" t="s">
        <v>37</v>
      </c>
      <c r="C431" s="68"/>
      <c r="D431" s="69"/>
      <c r="E431" s="69"/>
      <c r="F431" s="69"/>
      <c r="G431" s="69"/>
      <c r="H431" s="69"/>
      <c r="I431" s="69"/>
      <c r="J431" s="69"/>
      <c r="K431" s="69"/>
      <c r="L431" s="69"/>
      <c r="M431" s="69"/>
      <c r="N431" s="69"/>
      <c r="O431" s="70"/>
    </row>
    <row r="432" spans="1:15" s="18" customFormat="1" ht="17.25" customHeight="1">
      <c r="A432" s="6"/>
      <c r="B432" s="50" t="s">
        <v>63</v>
      </c>
      <c r="C432" s="47" t="s">
        <v>105</v>
      </c>
      <c r="D432" s="15">
        <v>13.4</v>
      </c>
      <c r="E432" s="15">
        <v>4.5999999999999996</v>
      </c>
      <c r="F432" s="15">
        <v>11</v>
      </c>
      <c r="G432" s="15">
        <v>116</v>
      </c>
      <c r="H432" s="15">
        <v>0</v>
      </c>
      <c r="I432" s="15">
        <v>0.3</v>
      </c>
      <c r="J432" s="15">
        <v>7.2</v>
      </c>
      <c r="K432" s="15">
        <v>0.4</v>
      </c>
      <c r="L432" s="15">
        <v>9.8000000000000007</v>
      </c>
      <c r="M432" s="15">
        <v>15.1</v>
      </c>
      <c r="N432" s="15">
        <v>2.7</v>
      </c>
      <c r="O432" s="15">
        <v>0.8</v>
      </c>
    </row>
    <row r="433" spans="1:15" s="18" customFormat="1" ht="15.75" customHeight="1">
      <c r="A433" s="6"/>
      <c r="B433" s="45" t="s">
        <v>38</v>
      </c>
      <c r="C433" s="57">
        <v>30</v>
      </c>
      <c r="D433" s="15">
        <v>4.9000000000000004</v>
      </c>
      <c r="E433" s="15">
        <v>5</v>
      </c>
      <c r="F433" s="15">
        <v>32.5</v>
      </c>
      <c r="G433" s="15">
        <v>190</v>
      </c>
      <c r="H433" s="15">
        <v>15</v>
      </c>
      <c r="I433" s="15">
        <v>9</v>
      </c>
      <c r="J433" s="15">
        <v>0.06</v>
      </c>
      <c r="K433" s="15">
        <v>0.2</v>
      </c>
      <c r="L433" s="15">
        <v>0.1</v>
      </c>
      <c r="M433" s="15">
        <v>1.6</v>
      </c>
      <c r="N433" s="15">
        <v>5</v>
      </c>
      <c r="O433" s="15">
        <v>0</v>
      </c>
    </row>
    <row r="434" spans="1:15" s="18" customFormat="1">
      <c r="A434" s="6" t="s">
        <v>60</v>
      </c>
      <c r="B434" s="12"/>
      <c r="C434" s="20"/>
      <c r="D434" s="15">
        <f t="shared" ref="D434:O434" si="38">SUM(D432:D433)</f>
        <v>18.3</v>
      </c>
      <c r="E434" s="15">
        <f t="shared" si="38"/>
        <v>9.6</v>
      </c>
      <c r="F434" s="15">
        <f t="shared" si="38"/>
        <v>43.5</v>
      </c>
      <c r="G434" s="15">
        <f t="shared" si="38"/>
        <v>306</v>
      </c>
      <c r="H434" s="15">
        <f t="shared" si="38"/>
        <v>15</v>
      </c>
      <c r="I434" s="15">
        <f t="shared" si="38"/>
        <v>9.3000000000000007</v>
      </c>
      <c r="J434" s="15">
        <f t="shared" si="38"/>
        <v>7.26</v>
      </c>
      <c r="K434" s="15">
        <f t="shared" si="38"/>
        <v>0.60000000000000009</v>
      </c>
      <c r="L434" s="15">
        <f t="shared" si="38"/>
        <v>9.9</v>
      </c>
      <c r="M434" s="15">
        <f t="shared" si="38"/>
        <v>16.7</v>
      </c>
      <c r="N434" s="15">
        <f t="shared" si="38"/>
        <v>7.7</v>
      </c>
      <c r="O434" s="15">
        <f t="shared" si="38"/>
        <v>0.8</v>
      </c>
    </row>
    <row r="435" spans="1:15" s="18" customFormat="1">
      <c r="A435" s="13" t="s">
        <v>60</v>
      </c>
      <c r="B435" s="5"/>
      <c r="C435" s="7"/>
      <c r="D435" s="24">
        <f t="shared" ref="D435:O435" si="39">SUM(D422,D430,D434)</f>
        <v>55.25</v>
      </c>
      <c r="E435" s="24">
        <f t="shared" si="39"/>
        <v>49.720000000000006</v>
      </c>
      <c r="F435" s="24">
        <f t="shared" si="39"/>
        <v>231.86</v>
      </c>
      <c r="G435" s="24">
        <f t="shared" si="39"/>
        <v>1466.9</v>
      </c>
      <c r="H435" s="24">
        <f t="shared" si="39"/>
        <v>17.899999999999999</v>
      </c>
      <c r="I435" s="24">
        <f t="shared" si="39"/>
        <v>41.930000000000007</v>
      </c>
      <c r="J435" s="24">
        <f t="shared" si="39"/>
        <v>75.760000000000005</v>
      </c>
      <c r="K435" s="24">
        <f t="shared" si="39"/>
        <v>8.3000000000000007</v>
      </c>
      <c r="L435" s="24">
        <f t="shared" si="39"/>
        <v>155.6</v>
      </c>
      <c r="M435" s="24">
        <f t="shared" si="39"/>
        <v>135.82</v>
      </c>
      <c r="N435" s="24">
        <f t="shared" si="39"/>
        <v>83.7</v>
      </c>
      <c r="O435" s="24">
        <f t="shared" si="39"/>
        <v>24.5</v>
      </c>
    </row>
    <row r="436" spans="1:15" s="18" customFormat="1">
      <c r="D436" s="27"/>
    </row>
    <row r="437" spans="1:15" s="18" customFormat="1">
      <c r="C437" s="19"/>
    </row>
    <row r="438" spans="1:15" s="18" customFormat="1">
      <c r="C438" s="19"/>
    </row>
    <row r="439" spans="1:15" s="18" customFormat="1">
      <c r="C439" s="19"/>
    </row>
    <row r="440" spans="1:15" s="18" customFormat="1">
      <c r="C440" s="19"/>
    </row>
    <row r="441" spans="1:15" s="18" customFormat="1">
      <c r="C441" s="19"/>
    </row>
  </sheetData>
  <sortState ref="B190:B191">
    <sortCondition ref="B190"/>
  </sortState>
  <mergeCells count="31">
    <mergeCell ref="C431:O431"/>
    <mergeCell ref="B2:N3"/>
    <mergeCell ref="C391:O391"/>
    <mergeCell ref="C395:O395"/>
    <mergeCell ref="C403:O403"/>
    <mergeCell ref="C418:O418"/>
    <mergeCell ref="C423:O423"/>
    <mergeCell ref="C342:O342"/>
    <mergeCell ref="C350:O350"/>
    <mergeCell ref="C364:O364"/>
    <mergeCell ref="C369:O369"/>
    <mergeCell ref="C377:O377"/>
    <mergeCell ref="C257:O257"/>
    <mergeCell ref="C311:O311"/>
    <mergeCell ref="C315:O315"/>
    <mergeCell ref="C323:O323"/>
    <mergeCell ref="C107:O107"/>
    <mergeCell ref="C120:O120"/>
    <mergeCell ref="C112:O112"/>
    <mergeCell ref="C337:O337"/>
    <mergeCell ref="C177:O177"/>
    <mergeCell ref="C181:O181"/>
    <mergeCell ref="C188:O188"/>
    <mergeCell ref="C244:O244"/>
    <mergeCell ref="C249:O249"/>
    <mergeCell ref="C12:O12"/>
    <mergeCell ref="C17:O17"/>
    <mergeCell ref="C25:O25"/>
    <mergeCell ref="C43:O43"/>
    <mergeCell ref="C50:O50"/>
    <mergeCell ref="C39:O39"/>
  </mergeCells>
  <phoneticPr fontId="0" type="noConversion"/>
  <pageMargins left="1.1811023622047243" right="0.59055118110236215" top="0.98425196850393704" bottom="0.98425196850393704" header="0.51181102362204722" footer="0.51181102362204722"/>
  <pageSetup paperSize="9" scale="87" fitToHeight="0" orientation="portrait" r:id="rId1"/>
  <headerFooter alignWithMargins="0"/>
  <rowBreaks count="5" manualBreakCount="5">
    <brk id="31" max="65535" man="1"/>
    <brk id="328" max="16383" man="1"/>
    <brk id="355" max="16383" man="1"/>
    <brk id="382" max="16383" man="1"/>
    <brk id="40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2021-12-14T11:54:33Z</cp:lastPrinted>
  <dcterms:created xsi:type="dcterms:W3CDTF">2014-07-04T10:30:42Z</dcterms:created>
  <dcterms:modified xsi:type="dcterms:W3CDTF">2021-12-16T06:23:44Z</dcterms:modified>
</cp:coreProperties>
</file>